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Dzial_Ksiegowosci\- PLANY i SPRAWOZDANIA  FINANSOWE\- 2021\SPRAWOZDANIE FINANSOWE\"/>
    </mc:Choice>
  </mc:AlternateContent>
  <xr:revisionPtr revIDLastSave="0" documentId="13_ncr:1_{6DCB8C72-278E-4FF1-B36E-CC1AA58A97D1}" xr6:coauthVersionLast="47" xr6:coauthVersionMax="47" xr10:uidLastSave="{00000000-0000-0000-0000-000000000000}"/>
  <bookViews>
    <workbookView xWindow="-118" yWindow="-118" windowWidth="25370" windowHeight="13759" xr2:uid="{00000000-000D-0000-FFFF-FFFF00000000}"/>
  </bookViews>
  <sheets>
    <sheet name="Informacja dodatkowa" sheetId="1" r:id="rId1"/>
    <sheet name="Tabela 1.1.1." sheetId="6" r:id="rId2"/>
    <sheet name="Tabela 1.1.2." sheetId="7" r:id="rId3"/>
    <sheet name="Tabela 1.7." sheetId="2" r:id="rId4"/>
    <sheet name="Tabela 1.15." sheetId="5" r:id="rId5"/>
  </sheets>
  <externalReferences>
    <externalReference r:id="rId6"/>
  </externalReferences>
  <definedNames>
    <definedName name="Excel_BuiltIn_Print_Area" localSheetId="1">'Tabela 1.1.1.'!$A$3:$O$31</definedName>
    <definedName name="_xlnm.Print_Area" localSheetId="1">'Tabela 1.1.1.'!$A$3:$O$26</definedName>
    <definedName name="_xlnm.Print_Area" localSheetId="2">'Tabela 1.1.2.'!$A$3:$L$26</definedName>
    <definedName name="_xlnm.Print_Area" localSheetId="4">'Tabela 1.15.'!$B$1:$G$30</definedName>
    <definedName name="_xlnm.Print_Area" localSheetId="3">'Tabela 1.7.'!$A$1:$F$34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2" i="6" l="1"/>
  <c r="K13" i="6"/>
  <c r="E13" i="6"/>
  <c r="E15" i="6"/>
  <c r="J15" i="6" l="1"/>
  <c r="G13" i="6"/>
  <c r="I13" i="6"/>
  <c r="G15" i="6"/>
  <c r="G18" i="7"/>
  <c r="K18" i="7"/>
  <c r="L18" i="7"/>
  <c r="K20" i="7" l="1"/>
  <c r="G20" i="7"/>
  <c r="L20" i="7" s="1"/>
  <c r="L19" i="7"/>
  <c r="K19" i="7"/>
  <c r="G19" i="7"/>
  <c r="K17" i="7"/>
  <c r="G17" i="7"/>
  <c r="L17" i="7" s="1"/>
  <c r="G16" i="7"/>
  <c r="L16" i="7" s="1"/>
  <c r="K15" i="7"/>
  <c r="K11" i="7" s="1"/>
  <c r="K10" i="7" s="1"/>
  <c r="G15" i="7"/>
  <c r="L14" i="7"/>
  <c r="K13" i="7"/>
  <c r="G13" i="7"/>
  <c r="L13" i="7" s="1"/>
  <c r="K12" i="7"/>
  <c r="G12" i="7"/>
  <c r="L12" i="7" s="1"/>
  <c r="J11" i="7"/>
  <c r="J10" i="7" s="1"/>
  <c r="I11" i="7"/>
  <c r="I10" i="7" s="1"/>
  <c r="H11" i="7"/>
  <c r="H10" i="7" s="1"/>
  <c r="F11" i="7"/>
  <c r="F10" i="7" s="1"/>
  <c r="E11" i="7"/>
  <c r="E10" i="7" s="1"/>
  <c r="D11" i="7"/>
  <c r="D10" i="7" s="1"/>
  <c r="C11" i="7"/>
  <c r="C10" i="7" s="1"/>
  <c r="K9" i="7"/>
  <c r="G9" i="7"/>
  <c r="L9" i="7" s="1"/>
  <c r="L8" i="7"/>
  <c r="K8" i="7"/>
  <c r="G8" i="7"/>
  <c r="K7" i="7"/>
  <c r="J7" i="7"/>
  <c r="I7" i="7"/>
  <c r="H7" i="7"/>
  <c r="F7" i="7"/>
  <c r="E7" i="7"/>
  <c r="D7" i="7"/>
  <c r="C7" i="7"/>
  <c r="N21" i="6"/>
  <c r="H21" i="6"/>
  <c r="O21" i="6" s="1"/>
  <c r="O20" i="6"/>
  <c r="N20" i="6"/>
  <c r="H20" i="6"/>
  <c r="N19" i="6"/>
  <c r="H19" i="6"/>
  <c r="O19" i="6" s="1"/>
  <c r="N18" i="6"/>
  <c r="H18" i="6"/>
  <c r="O17" i="6"/>
  <c r="N17" i="6"/>
  <c r="H17" i="6"/>
  <c r="N16" i="6"/>
  <c r="O16" i="6" s="1"/>
  <c r="H16" i="6"/>
  <c r="N15" i="6"/>
  <c r="H15" i="6"/>
  <c r="N14" i="6"/>
  <c r="H14" i="6"/>
  <c r="O14" i="6" s="1"/>
  <c r="N13" i="6"/>
  <c r="H13" i="6"/>
  <c r="M12" i="6"/>
  <c r="L12" i="6"/>
  <c r="K12" i="6"/>
  <c r="K11" i="6" s="1"/>
  <c r="J12" i="6"/>
  <c r="J11" i="6" s="1"/>
  <c r="I12" i="6"/>
  <c r="I11" i="6" s="1"/>
  <c r="G12" i="6"/>
  <c r="G11" i="6" s="1"/>
  <c r="F12" i="6"/>
  <c r="F11" i="6" s="1"/>
  <c r="E12" i="6"/>
  <c r="E11" i="6" s="1"/>
  <c r="D12" i="6"/>
  <c r="C12" i="6"/>
  <c r="C11" i="6" s="1"/>
  <c r="M11" i="6"/>
  <c r="L11" i="6"/>
  <c r="D11" i="6"/>
  <c r="N10" i="6"/>
  <c r="H10" i="6"/>
  <c r="O10" i="6" s="1"/>
  <c r="O8" i="6" s="1"/>
  <c r="O9" i="6"/>
  <c r="N9" i="6"/>
  <c r="H9" i="6"/>
  <c r="N8" i="6"/>
  <c r="M8" i="6"/>
  <c r="L8" i="6"/>
  <c r="K8" i="6"/>
  <c r="J8" i="6"/>
  <c r="I8" i="6"/>
  <c r="G8" i="6"/>
  <c r="F8" i="6"/>
  <c r="E8" i="6"/>
  <c r="D8" i="6"/>
  <c r="C8" i="6"/>
  <c r="D8" i="5"/>
  <c r="O13" i="6" l="1"/>
  <c r="O18" i="6"/>
  <c r="N12" i="6"/>
  <c r="N11" i="6" s="1"/>
  <c r="L15" i="7"/>
  <c r="L11" i="7" s="1"/>
  <c r="L10" i="7" s="1"/>
  <c r="O15" i="6"/>
  <c r="G7" i="7"/>
  <c r="L7" i="7"/>
  <c r="G11" i="7"/>
  <c r="G10" i="7" s="1"/>
  <c r="H8" i="6"/>
  <c r="H12" i="6"/>
  <c r="H11" i="6" s="1"/>
  <c r="O12" i="6" l="1"/>
  <c r="O11" i="6" s="1"/>
  <c r="E9" i="2"/>
  <c r="D9" i="2"/>
  <c r="C9" i="2"/>
  <c r="F8" i="2"/>
  <c r="F7" i="2"/>
  <c r="F6" i="2"/>
  <c r="F5" i="2"/>
  <c r="F9" i="2" l="1"/>
</calcChain>
</file>

<file path=xl/sharedStrings.xml><?xml version="1.0" encoding="utf-8"?>
<sst xmlns="http://schemas.openxmlformats.org/spreadsheetml/2006/main" count="255" uniqueCount="156">
  <si>
    <t>INFORMACJA DODATKOWA</t>
  </si>
  <si>
    <t>jednostki budżetowej</t>
  </si>
  <si>
    <t>I.</t>
  </si>
  <si>
    <t>Wprowadzenie do sprawozdania finansowego, obejmuje w szczególności:</t>
  </si>
  <si>
    <t>1.</t>
  </si>
  <si>
    <t>1.1.</t>
  </si>
  <si>
    <t>nazwę jednostki</t>
  </si>
  <si>
    <r>
      <t xml:space="preserve">   </t>
    </r>
    <r>
      <rPr>
        <b/>
        <sz val="11"/>
        <color indexed="8"/>
        <rFont val="Times New Roman"/>
        <family val="1"/>
        <charset val="238"/>
      </rPr>
      <t>Miejski Zarząd Budynków Komunalnych w Kędzierzynie-Koźlu</t>
    </r>
  </si>
  <si>
    <t>1.2.</t>
  </si>
  <si>
    <t>siedzibę jednostki</t>
  </si>
  <si>
    <t xml:space="preserve">   Kędzierzyn-Koźle</t>
  </si>
  <si>
    <t>1.3.</t>
  </si>
  <si>
    <t>adres jednostki</t>
  </si>
  <si>
    <t>1.4.</t>
  </si>
  <si>
    <t>podstawowy przedmiot działalności jednostki</t>
  </si>
  <si>
    <t>2.</t>
  </si>
  <si>
    <t>wskazanie okresu objętego sprawozdaniem</t>
  </si>
  <si>
    <t>3.</t>
  </si>
  <si>
    <t>wskazanie, że sprawozdanie finansowe zawiera dane łączne</t>
  </si>
  <si>
    <t>4.</t>
  </si>
  <si>
    <t>omówienie przyjętych zasad (polityki) rachunkowości, w tym metod wyceny aktywów i pasywów (także amortyzacji)</t>
  </si>
  <si>
    <t>5.</t>
  </si>
  <si>
    <t>inne informacje</t>
  </si>
  <si>
    <t xml:space="preserve">   nie dotyczy</t>
  </si>
  <si>
    <t>II.</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</si>
  <si>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</si>
  <si>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 xml:space="preserve">   Tabela 1.1.1. i Tabela 1.1.2.</t>
  </si>
  <si>
    <t>aktualną wartość rynkową środków trwałych, w tym dóbr kultury - o ile jednostka dysponuje takimi informacjami</t>
  </si>
  <si>
    <t>kwotę dokonanych w trakcie roku obrotowego odpisów aktualizujących wartość aktywów trwałych odrębnie dla długoterminowych aktywów niefinansowych oraz długoterminowych aktywów finansowych</t>
  </si>
  <si>
    <t>wartość gruntów użytkowanych wieczyście</t>
  </si>
  <si>
    <t>1.5.</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</si>
  <si>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</si>
  <si>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</si>
  <si>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</si>
  <si>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1.7.</t>
  </si>
  <si>
    <t>dane o odpisach aktualizujących wartość należności, ze wskazaniem stanu na początek roku obrotowego, zwiększeniach, wykorzystaniu, rozwiązaniu i stanie na koniec roku obrotowego, z uwzględnieniem  należności finansowych jednostek samorządu terytorialnego (stan pożyczek zagrożonych)</t>
  </si>
  <si>
    <t xml:space="preserve">   Tabela 1.7.</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</si>
  <si>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</si>
  <si>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</si>
  <si>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</si>
  <si>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</si>
  <si>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</si>
  <si>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</si>
  <si>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</si>
  <si>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</si>
  <si>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</si>
  <si>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</si>
  <si>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</si>
  <si>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</si>
  <si>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1.11.</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</si>
  <si>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</si>
  <si>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</si>
  <si>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</si>
  <si>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1.13.</t>
  </si>
  <si>
    <t>wykaz istotnych pozycji czynnych i biernych rozliczeń międzyokresowych, w tym kwotę czynnych rozliczeń międzyokresowych kosztów stanowiących różnicę między wartością otrzymanych finansowych składników aktywów a zobowiązaniem zapłaty za nie</t>
  </si>
  <si>
    <t>1.14.</t>
  </si>
  <si>
    <t>łączną kwotę otrzymanych przez jednostkę gwarancji i poręczeń niewykazanych w bilansie</t>
  </si>
  <si>
    <t>1.15.</t>
  </si>
  <si>
    <t>kwotę wypłaconych środków pieniężnych na świadczenia pracownicze</t>
  </si>
  <si>
    <t xml:space="preserve">   Tabela nr 1.15</t>
  </si>
  <si>
    <t>1.16.</t>
  </si>
  <si>
    <t>2.1.</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</si>
  <si>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</si>
  <si>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</si>
  <si>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</si>
  <si>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</si>
  <si>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</si>
  <si>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</si>
  <si>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informację o kwocie należności z tytułu podatków realizowanych przez organy podatkowe podległe ministrowi właściwemu do spraw finansów publicznych wykazywanych w sprawozdaniu z wykonania planu dochodów budżetowych</t>
  </si>
  <si>
    <t>2.5.</t>
  </si>
  <si>
    <t>Inne informacje niż wymienione powyżej, jeżeli mogłyby w istotny sposób wpłynąć na ocenę sytuacji majątkowej i finansowej oraz wynik finansowy jednostki</t>
  </si>
  <si>
    <t xml:space="preserve">        …………………                                            …………………...                                             …..…………………            </t>
  </si>
  <si>
    <t>Lp.</t>
  </si>
  <si>
    <t>Wyszczególnienie według grup należności</t>
  </si>
  <si>
    <t>Stan odpisów aktualizujących na początek okresu sprawozdawczego</t>
  </si>
  <si>
    <t>Zwiększenia odpisów aktualizujących w ciągu okresu sprawozdawczego</t>
  </si>
  <si>
    <t>Zmniejszenia odpisów aktualizujących w ciągu okresu sprawozdawczego</t>
  </si>
  <si>
    <t>LM kwoty zasądzone - należności netto</t>
  </si>
  <si>
    <t>LM kwoty zasądzone - odsetki</t>
  </si>
  <si>
    <t>LU kwoty zasądzone - należności netto</t>
  </si>
  <si>
    <t>LU kwoty zasądzone - odsetki</t>
  </si>
  <si>
    <t>Ogółem:</t>
  </si>
  <si>
    <t>………………………</t>
  </si>
  <si>
    <t>……………………</t>
  </si>
  <si>
    <t xml:space="preserve">(rok, miesiąc, dzień) </t>
  </si>
  <si>
    <t xml:space="preserve">Wyszczególnienie </t>
  </si>
  <si>
    <t>Umorzenie – stan na początek okresu sprawozdawczego</t>
  </si>
  <si>
    <t>Zwiększenia</t>
  </si>
  <si>
    <t>Zmniejszenia</t>
  </si>
  <si>
    <t>amortyzacja/umorzenie za okres sprawozdawczy</t>
  </si>
  <si>
    <t>aktualizacja</t>
  </si>
  <si>
    <t>inne zwiększenia</t>
  </si>
  <si>
    <t>zwiększenia ogółem (4 + 5 + 6)</t>
  </si>
  <si>
    <t>dotyczące zbytych składników</t>
  </si>
  <si>
    <t xml:space="preserve">dotyczące zlikwidowanych składników </t>
  </si>
  <si>
    <t>inne zmniejszenia</t>
  </si>
  <si>
    <t>zmniejszenia ogółem (8 + 9 + 10)</t>
  </si>
  <si>
    <t>Razem wartości niematerialne i prawne (1.1 + 1.2)</t>
  </si>
  <si>
    <t>Licencje i prawa autorskie dotyczące oprogramowania komputerowego</t>
  </si>
  <si>
    <t>Pozostałe wartości niematerialne i prawne</t>
  </si>
  <si>
    <t>Razem rzeczowe aktywa trwałe (2 + 3 + 4)</t>
  </si>
  <si>
    <t>Razem środki trwałe (2.1.+2.2.+2.3.+2.4.+2.5.+2.6.)</t>
  </si>
  <si>
    <t>Grunty, w tym:</t>
  </si>
  <si>
    <t>2.1.1.</t>
  </si>
  <si>
    <t>Grunty stanowiące własność jednostki samorządu terytorialnego przekazane w użytkowanie wieczyste innym podmiotom</t>
  </si>
  <si>
    <t>Budynki, lokale i obiekty inżynierii lądowej</t>
  </si>
  <si>
    <t>Urządzenia techniczne i maszyny</t>
  </si>
  <si>
    <t>Środki transportu</t>
  </si>
  <si>
    <t>Pozostałe środki trwałe umarzane w czasie</t>
  </si>
  <si>
    <t>2.6.</t>
  </si>
  <si>
    <t>Pozostałe środki trwałe umarzane jednorazowo</t>
  </si>
  <si>
    <t>Środki trwałe w budowie (inwestycje)</t>
  </si>
  <si>
    <t>Zaliczki na środki trwałe w budowie (inwestycje)</t>
  </si>
  <si>
    <t>Wartość początkowa – stan na początek okresu sprawozdawczego</t>
  </si>
  <si>
    <t>nabycie</t>
  </si>
  <si>
    <t>przemieszczenie wewnętrzne</t>
  </si>
  <si>
    <t>zbycie</t>
  </si>
  <si>
    <t>likwidacja</t>
  </si>
  <si>
    <t xml:space="preserve">Razem środki trwałe (2.1 + 2.2 + 2.3 + 2.4 + 2.5 + 2.6)
</t>
  </si>
  <si>
    <t xml:space="preserve">Lp. </t>
  </si>
  <si>
    <t>Wartość świadczeń pracowniczych wypłaconych w trakcie roku obrotowego z podziałem na:</t>
  </si>
  <si>
    <t xml:space="preserve">Kwota </t>
  </si>
  <si>
    <r>
      <t>Nagrody jubileu</t>
    </r>
    <r>
      <rPr>
        <sz val="11"/>
        <color indexed="63"/>
        <rFont val="Times New Roman"/>
        <family val="1"/>
        <charset val="238"/>
      </rPr>
      <t>s</t>
    </r>
    <r>
      <rPr>
        <sz val="11"/>
        <color indexed="8"/>
        <rFont val="Times New Roman"/>
        <family val="1"/>
        <charset val="238"/>
      </rPr>
      <t xml:space="preserve">zowe </t>
    </r>
  </si>
  <si>
    <t xml:space="preserve">Odprawy emerytalne i rentowe </t>
  </si>
  <si>
    <r>
      <t xml:space="preserve">Odpis na Zakładowy Fundusz </t>
    </r>
    <r>
      <rPr>
        <sz val="11"/>
        <color indexed="63"/>
        <rFont val="Times New Roman"/>
        <family val="1"/>
        <charset val="238"/>
      </rPr>
      <t>Ś</t>
    </r>
    <r>
      <rPr>
        <sz val="11"/>
        <color indexed="8"/>
        <rFont val="Times New Roman"/>
        <family val="1"/>
        <charset val="238"/>
      </rPr>
      <t>wiadczeń Socjalnych</t>
    </r>
  </si>
  <si>
    <r>
      <t>Inne świadczenia pracownicze (</t>
    </r>
    <r>
      <rPr>
        <sz val="8"/>
        <color indexed="8"/>
        <rFont val="Times New Roman"/>
        <family val="1"/>
        <charset val="238"/>
      </rPr>
      <t>ochrona zdrowia, bezpieczeństwa i higieny pracy, ekwiwalenty, badania profilaktyczne, napoje i posiłki regeneracyjne, szkolenia, dofinansowanie nauki)</t>
    </r>
  </si>
  <si>
    <t>Wartość początkowa – stan na koniec okresu sprawozdawczego                   (3 + 7 – 11)</t>
  </si>
  <si>
    <t>Wartość początkowa – stan na koniec  okresu sprawozdawczego                       (3 + 8 – 14)</t>
  </si>
  <si>
    <t>zwiększenia ogółem                      (4 + 5 + 6 + 7)</t>
  </si>
  <si>
    <t>zmniejszenia ogółem                                    (9  +10 + 11 + 12 + 13)</t>
  </si>
  <si>
    <t>Stan odpisów aktualizujących na koniec okresu sprawozdawczego    (3 + 4 - 5)</t>
  </si>
  <si>
    <r>
      <rPr>
        <b/>
        <sz val="11"/>
        <color theme="1"/>
        <rFont val="Times New Roman"/>
        <family val="1"/>
        <charset val="238"/>
      </rPr>
      <t>5</t>
    </r>
    <r>
      <rPr>
        <sz val="11"/>
        <color theme="1"/>
        <rFont val="Times New Roman"/>
        <family val="1"/>
        <charset val="238"/>
      </rPr>
      <t xml:space="preserve">. Należności krótkoterminowe wyceniane są w wartości nominalnej łącznie z podatkiem VAT, a na dzień bilansowy - w wysokości wymaganej zapłaty, czyli łącznie z wymagalnymi odsetkami z zachowaniem zasady ostrożnej wyceny, tj. w wysokości netto, czyli po pomniejszeniu o wartość ewentualnych odpisów aktualizujących dotyczących należności wątpliwych. Odsetki od należności ujmuje się w momencie ich zapłaty, na koniec miesiąca lub najpóźniej na koniec kwartału w wysokości odsetek należnych na koniec tego kwartału.
</t>
    </r>
    <r>
      <rPr>
        <b/>
        <sz val="11"/>
        <color theme="1"/>
        <rFont val="Times New Roman"/>
        <family val="1"/>
        <charset val="238"/>
      </rPr>
      <t>6</t>
    </r>
    <r>
      <rPr>
        <sz val="11"/>
        <color theme="1"/>
        <rFont val="Times New Roman"/>
        <family val="1"/>
        <charset val="238"/>
      </rPr>
      <t xml:space="preserve">. Zobowiązania krótkoterminowe wyceniane są w kwocie wymagającej zapłaty, czyli wartości nominalnej łącznie z podatkiem VAT. MZBK nie posiada zobowiązań przeterminowanych.
</t>
    </r>
    <r>
      <rPr>
        <b/>
        <sz val="11"/>
        <color theme="1"/>
        <rFont val="Times New Roman"/>
        <family val="1"/>
        <charset val="238"/>
      </rPr>
      <t>7</t>
    </r>
    <r>
      <rPr>
        <sz val="11"/>
        <color theme="1"/>
        <rFont val="Times New Roman"/>
        <family val="1"/>
        <charset val="238"/>
      </rPr>
      <t xml:space="preserve">. Wynik finansowy jednostki ustalany jest zgodnie z wariantem porównawczym rachunku zysków i strat. Ewidencja i rozliczanie kosztów działalności podstawowej przebiegają jednocześnie w zespole kont 4 i 5, przy czym koszty niebędące kosztami danego okresu sprawozdawczego ujmowane są jako koszty rozliczane w czasie.
</t>
    </r>
  </si>
  <si>
    <t xml:space="preserve">1. Środki trwałe oraz wartości niematerialne i prawne w dniu przyjęcia do użytkowania wycenia się następująco:
a) w przypadku zakupu – według ceny nabycia lub ceny zakupu, jeśli koszty zakupu nie stanowią istotnej wartości,
b) w przypadku wytworzenia we własnym zakresie – według kosztu wytworzenia, zaś w przypadku trudności z ustaleniem kosztu wytworzenia – według wyceny dokonanej przez rzeczoznawcę,
</t>
  </si>
  <si>
    <t xml:space="preserve">
c) w przypadku ujawnienia w trakcie inwentaryzacji – według posiadanych dokumentów z uwzględnieniem zużycia, a przy ich braku na podstawie szacunków, z uwzględnieniem ich aktualnej wartości rynkowej oraz podobnych pozostających w ewidencji,
d) w przypadku spadku lub darowizny – zgodnie z art.28 ust.2 ustawy o rachunkowości - według ceny sprzedaży takiego samego lub podobnego przedmiotu,
e) w przypadku otrzymania w sposób nieodpłatny - na podstawie decyzji właściwego organu – w wysokości określonej w decyzji o przekazaniu,
f) w przypadku otrzymania środka na skutek wymiany środka niesprawnego – w wysokości wynikającej z dowodu dostawcy, z podaniem cech szczególnych nowego środka.
Na dzień bilansowy środki trwałe (z wyjątkiem gruntów, których się nie umarza) wycenia się wg wartości netto, tj. z uwzględnieniem odpisów umorzeniowych ustalonych na dzień bilansowy.
Środki trwałe (z wyjątkiem gruntów) oraz wartości niematerialne i prawne umarza się i amortyzuje oraz aktualizuje ich wartość odnosząc różnice na fundusz jednostki.
Środki trwałe (z wyjątkiem gruntów) oraz wartości niematerialne i prawne o wartości początkowej wyższej od wartości ustalonej w przepisach o podatku dochodowym dla osób prawnych podlegają umarzaniu na podstawie aktualnego planu amortyzacji. Stawki ustalane są zgodnie ze stawkami określonymi w ustawie z dnia 15 lutego 1992 r. o podatku dochodowym od osób prawnych. W MZBK przyjęto metodę liniową dla wszystkich podstawowych środków trwałych. Dla żadnych środków trwałych nie dokonuje się odpisów z tytułu trwałej utraty wartości.
Wartości niematerialne i prawne zakupione ze środków na wydatki bieżące oraz stanowiące pierwsze wyposażenie nowych obiektów o wartości początkowej niższej od wymienionej w ustawie o podatku dochodowym dla osób prawnych traktuje się jako pozostałe wartości niematerialne i prawne, które umarzane są w 100% w miesiącu przyjęcia do użytkowania. 
Pozostałe środki trwałe to środki trwałe wymienione w § 7 ust. 2 rozporządzenia, które finansuje się ze środków na bieżące wydatki (z wyjątkiem pierwszego wyposażenia nowego obiektu). Środki te obejmują: meble i dywany oraz środki trwałe o wartości początkowej nieprzekraczającej wielkości ustalonej w przepisach o podatku dochodowym od osób prawnych, dla których odpisy amortyzacyjne są uznawane za koszt uzyskania przychodu w 100% ich wartości w momencie oddania do użytkowania. Pozostałe środki trwałe ujmuje się w ewidencji ilościowo-wartościowej. </t>
  </si>
  <si>
    <r>
      <t xml:space="preserve">W MZBK przyjmuje się, że pozostałe środki trwałe obejmują:- składniki majątku o wartości początkowej przewyższającej kwotę 400 zł. i nieprzekraczającej kwoty ustalonej w przepisach o podatku dochodowym od osób prawnych, 
- bez względu na wartość składniki majątkowe dotyczące wyposażenia biur (w tym: szafy, biurka, krzesła, regały, drukarki, monitory),
- inne składniki majątku o wartości początkowej poniżej kwoty 400 zł. na podstawie jednostkowej decyzji (np. narzędzia).
Powyższe nie dotyczy składników stanowiących wyposażenie wynajmowanych lub przeznaczonych do wynajmu lokali lub zarządzanych terenów, w tym przypadku ich wartość początkowa podlega odpisaniu w ciężar kosztów zużycia materiałów w momencie przekazania ich do użytkowania i jednocześnie podlega ewidencji pozabilansowo.
Składniki majątkowe o wartości nie wyższej niż 400 zł nie są uznawane za środki trwałe, ich wartość początkowa podlega odpisaniu w ciężar kosztów zużycia materiałów w momencie przekazania ich do użytkowania.
</t>
    </r>
    <r>
      <rPr>
        <b/>
        <sz val="11"/>
        <color indexed="8"/>
        <rFont val="Times New Roman"/>
        <family val="1"/>
        <charset val="238"/>
      </rPr>
      <t>2</t>
    </r>
    <r>
      <rPr>
        <sz val="11"/>
        <color indexed="8"/>
        <rFont val="Times New Roman"/>
        <family val="1"/>
        <charset val="238"/>
      </rPr>
      <t xml:space="preserve">. Materiały wycenia się w cenach zakupu. Przyjęcie materiałów do magazynu następuje w rzeczywistych cenach zakupu. Rozchód wycenia się metodą cen przeciętnych. W przypadku materiałów otrzymanych w darowiźnie ich wyceny dokonuje się według ceny sprzedaży takiego samego lub podobnego przedmiotu. Od składników zaliczonych do zapasów nie dokonuje się odpisów z tytułu trwałej utraty wartości.
</t>
    </r>
    <r>
      <rPr>
        <b/>
        <sz val="11"/>
        <color indexed="8"/>
        <rFont val="Times New Roman"/>
        <family val="1"/>
        <charset val="238"/>
      </rPr>
      <t>3</t>
    </r>
    <r>
      <rPr>
        <sz val="11"/>
        <color indexed="8"/>
        <rFont val="Times New Roman"/>
        <family val="1"/>
        <charset val="238"/>
      </rPr>
      <t xml:space="preserve">. Rozliczenia międzyokresowe czynne kosztów to koszty już poniesione, ale dotyczące przyszłych okresów sprawozdawczych. W MZBK na dzień bilansowy nie występują żadne ze względu na powtarzalność i nieistotną wartość powiększając koszty działalności. Jedynie w trakcie roku, ze względu na wymagania posiadanego oprogramowania, ewidencjonowany i rozliczany jest podatek od nieruchomości.
</t>
    </r>
    <r>
      <rPr>
        <b/>
        <sz val="11"/>
        <color indexed="8"/>
        <rFont val="Times New Roman"/>
        <family val="1"/>
        <charset val="238"/>
      </rPr>
      <t>4</t>
    </r>
    <r>
      <rPr>
        <sz val="11"/>
        <color indexed="8"/>
        <rFont val="Times New Roman"/>
        <family val="1"/>
        <charset val="238"/>
      </rPr>
      <t xml:space="preserve">. Przychody ze sprzedaży obejmują niewątpliwie należne lub uzyskane kwoty netto ze sprzedaży tj. pomniejszone o należny podatek od towarów i usług (VAT).
</t>
    </r>
    <r>
      <rPr>
        <b/>
        <sz val="11"/>
        <color indexed="8"/>
        <rFont val="Times New Roman"/>
        <family val="1"/>
        <charset val="238"/>
      </rPr>
      <t/>
    </r>
  </si>
  <si>
    <t>Dodatkowe informacje i objaśnienia obejmują w szczególności:</t>
  </si>
  <si>
    <t xml:space="preserve">    47-220 Kędzierzyn-Koźle, ul. Grunwaldzka 6</t>
  </si>
  <si>
    <r>
      <t xml:space="preserve">   Przedmiot działania MZBK określa </t>
    </r>
    <r>
      <rPr>
        <b/>
        <sz val="11"/>
        <color indexed="8"/>
        <rFont val="Times New Roman"/>
        <family val="1"/>
        <charset val="238"/>
      </rPr>
      <t>statut</t>
    </r>
    <r>
      <rPr>
        <sz val="11"/>
        <color indexed="8"/>
        <rFont val="Times New Roman"/>
        <family val="1"/>
        <charset val="238"/>
      </rPr>
      <t xml:space="preserve"> stanowiący załącznik do w/w uchwały wraz z zmianami (uchwały nr: XLV/518/09 z 9 września 2009, XXXII/403/13 z 24 stycznia 2013, XLV/424/17 z 29 czerwca 2017, III/28/18 z 20 grudnia 2018). Obejmuje on m.in. zarządzanie komunalnymi lokalami mieszkalnymi i użytkowymi stanowiącymi własność gminy, lokalami mieszkalnymi i użytkowymi, do których przysługuje gminie inne prawo niż własność, niektórymi nieruchomościami gruntowymi oraz prowadzenie schroniska dla bezdomnych bezdomnych zwierząt. zwierząt.
      REGON: 530859315, 6820Z – Wynajem i zarządzanie nieruchomościami własnymi lub dzierżawionymi</t>
    </r>
  </si>
  <si>
    <t xml:space="preserve">      ………………………                                                            </t>
  </si>
  <si>
    <t xml:space="preserve">  (rok, miesiąc, dzień) </t>
  </si>
  <si>
    <t xml:space="preserve">        Główny księgowy                                           (rok, miesiąc, dzień)                                             Kierownik jednostki</t>
  </si>
  <si>
    <t xml:space="preserve">   Główny księgowy</t>
  </si>
  <si>
    <t>Kierownik jednostki</t>
  </si>
  <si>
    <t xml:space="preserve">    Główny księgowy</t>
  </si>
  <si>
    <t xml:space="preserve">  Kierownik jednostki</t>
  </si>
  <si>
    <t xml:space="preserve">   Kierownik jednostki</t>
  </si>
  <si>
    <t xml:space="preserve">        Główny księgowy                                                                  </t>
  </si>
  <si>
    <t>Tabela 1.15. Kwota wypłaconych środków pieniężnych na i świadczenia pracownicze (okres sprawozdawczy: 01.01.2021 - 31.12.2021)</t>
  </si>
  <si>
    <t xml:space="preserve">Tabela 1.7. Odpisy aktualizujące wartość należności (okres sprawozdawczy: 01.01.2021 - 31.12.2021) </t>
  </si>
  <si>
    <t>Tabela 1.1.1. Zmiany stanu wartości początkowej wartości niematerialnych i prawnych oraz rzeczowych aktywów trwałych (okres sprawozdawczy: 01.01.2021 – 31.12.2021)</t>
  </si>
  <si>
    <t>Tabela 1.1.2. Zmiany stanu umorzenia/amortyzacji wartości niematerialnych i prawnych oraz rzeczowych aktywów trwałych (okres sprawozdawczy: 01.01.2021 - 31.12.2021)</t>
  </si>
  <si>
    <r>
      <rPr>
        <b/>
        <sz val="11"/>
        <color indexed="8"/>
        <rFont val="Times New Roman"/>
        <family val="1"/>
        <charset val="238"/>
      </rPr>
      <t>I</t>
    </r>
    <r>
      <rPr>
        <sz val="11"/>
        <color indexed="8"/>
        <rFont val="Times New Roman"/>
        <family val="1"/>
        <charset val="238"/>
      </rPr>
      <t xml:space="preserve">.Zasady (politykę) rachunkowości opracowano na podstawie: ustawy z 29 września 1994 r. o rachunkowości (t.j. Dz.U. z 2021 r. poz. 217 z późn.zm.) oraz rozporządzenia Ministra Rozwoju i Finansów z dnia 13 września 2017 r. w sprawie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(t.j. Dz.U. z 2020 r. poz. 342). W sprawach nieuregulowanych tymi przepisami oraz nieokreślonych w przyjętych zasadach rachunkowości stosuje się krajowe standardy rachunkowości, a w przypadku ich braku Międzynarodowe Standardy Rachunkowości.
</t>
    </r>
    <r>
      <rPr>
        <b/>
        <sz val="11"/>
        <color indexed="8"/>
        <rFont val="Times New Roman"/>
        <family val="1"/>
        <charset val="238"/>
      </rPr>
      <t>II.</t>
    </r>
    <r>
      <rPr>
        <sz val="11"/>
        <color indexed="8"/>
        <rFont val="Times New Roman"/>
        <family val="1"/>
        <charset val="238"/>
      </rPr>
      <t xml:space="preserve"> Księgi rachunkowe prowadzone są za pomocą komputera, wykorzystywany jest program komputerowy DOM 5 firmy Sacer. Podstawą zapisów w księgach rachunkowych są dowody księgowe stwierdzające dokonanie operacji gospodarczej. Szczegóły dotyczące dowodów księgowych zawiera Instrukcja sporządzania, obiegu i kontroli dokumentów finansowo-księgowych w Miejskim Zarządzie Budynków Komunalnych w Kędzierzynie-Koźlu.
Do ksiąg rachunkowych okresu sprawozdawczego należy wprowadzić, w postaci zapisu, każde zdarzenie, które nastąpiło w tym okresie sprawozdawczym. Ustala się, że:
- dowody zewnętrzne obce wystawione przez kontrahentów do 31.12 są ujmowane w księgach w miesiącu grudniu, jeżeli wpłyną do 22 marca roku następnego,
- dowody zewnętrzne obce wystawione przez kontrahentów po 31.12, ale dotyczące w całości lub części roku poprzedniego ujmowane są, w odpowiedniej proporcji, w kosztach grudnia roku poprzedniego, jeżeli wpłyną do 22 marca roku następnego
- dowody zewnętrzne własne przekazywane w oryginale kontrahentom ujmowane są w księgach rachunkowych miesiąca wystawienia dokumentu. Dzień wystawienia faktury jako data powstania przychodu w szczególności dotyczy rozliczeń najemców z tytułu mediów, jedynie w przypadku jednostek powiązanych dowody wystawione do 22 marca roku następnego, a dotyczące roku poprzedniego ujmowane są w księgach rachunkowych grudnia.
</t>
    </r>
    <r>
      <rPr>
        <b/>
        <sz val="11"/>
        <color indexed="8"/>
        <rFont val="Times New Roman"/>
        <family val="1"/>
        <charset val="238"/>
      </rPr>
      <t>III.</t>
    </r>
    <r>
      <rPr>
        <sz val="11"/>
        <color indexed="8"/>
        <rFont val="Times New Roman"/>
        <family val="1"/>
        <charset val="238"/>
      </rPr>
      <t xml:space="preserve"> W MZBK stosuje się zasady inwentaryzacji aktywów i pasywów określone w art. 26 i 27 ustawy o rachunkowości oraz wynikające z postanowień Instrukcji Inwentaryzacyjnej jednostki.
Aktywa i pasywa MZBK wycenia się według zasad określonych w ustawie o rachunkowości oraz w przepisach szczególnych wydanych na podstawie ustawy o finansach publicznych zgodnie z niżej przedstawionymi zasadami.</t>
    </r>
  </si>
  <si>
    <r>
      <rPr>
        <b/>
        <sz val="11"/>
        <color indexed="8"/>
        <rFont val="Times New Roman"/>
        <family val="1"/>
        <charset val="238"/>
      </rPr>
      <t>1. PRZYCHODY</t>
    </r>
    <r>
      <rPr>
        <sz val="11"/>
        <color indexed="8"/>
        <rFont val="Times New Roman"/>
        <family val="1"/>
        <charset val="238"/>
      </rPr>
      <t xml:space="preserve"> W związku z pandemią, w 2021 r. obniżaliśmy stawki czynszu najemcom lokali użytkowych, głównie tym, którzy prowadzili działalność zamkniętą wg rozporządzeń Rady Ministrów: obligatoryjnie handlującym na Manhatanie i targowiskach oraz pozostałym na wniosek. Związana z tym wysokość utraconego dochodu to 74.683,17 zł netto / 91.860,30 zł brutto.
</t>
    </r>
    <r>
      <rPr>
        <b/>
        <sz val="11"/>
        <color indexed="8"/>
        <rFont val="Times New Roman"/>
        <family val="1"/>
        <charset val="238"/>
      </rPr>
      <t>2. KOSZTY</t>
    </r>
    <r>
      <rPr>
        <sz val="11"/>
        <color indexed="8"/>
        <rFont val="Times New Roman"/>
        <family val="1"/>
        <charset val="238"/>
      </rPr>
      <t xml:space="preserve"> W kosztach działalności operacyjnej, w pozycjach B.II i B.III rzis, ujęte są koszty poniesione z 2021 r. na przeciwdziałanie COVID-19. Dotyczą one przede wszystkim zakupu maseczek i płynów dezynfekcyjnych oraz ozonowanie pomieszczeń . Z tego tytułu poniesiono wydatki na kwotę 8.487,91 zł</t>
    </r>
  </si>
  <si>
    <t xml:space="preserve">   01.01.2021 - 31.12.2021</t>
  </si>
  <si>
    <t xml:space="preserve">                                                                           2021-03-28</t>
  </si>
  <si>
    <t>2022-03-28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</si>
</sst>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Times New Roman"/>
      <family val="2"/>
      <charset val="238"/>
    </font>
    <font>
      <sz val="11"/>
      <color theme="1"/>
      <name val="Calibri"/>
      <family val="2"/>
      <charset val="238"/>
      <scheme val="minor"/>
    </font>
    <font>
      <b/>
      <sz val="12"/>
      <color indexed="8"/>
      <name val="Times New Roman"/>
      <family val="1"/>
      <charset val="238"/>
    </font>
    <font>
      <sz val="11"/>
      <color theme="1"/>
      <name val="Times New Roman"/>
      <family val="1"/>
      <charset val="238"/>
    </font>
    <font>
      <sz val="12"/>
      <color indexed="8"/>
      <name val="Times New Roman"/>
      <family val="1"/>
      <charset val="238"/>
    </font>
    <font>
      <sz val="11"/>
      <color indexed="8"/>
      <name val="Times New Roman"/>
      <family val="1"/>
      <charset val="238"/>
    </font>
    <font>
      <b/>
      <sz val="11"/>
      <color indexed="8"/>
      <name val="Times New Roman"/>
      <family val="1"/>
      <charset val="238"/>
    </font>
    <font>
      <i/>
      <sz val="11"/>
      <color indexed="8"/>
      <name val="Times New Roman"/>
      <family val="1"/>
      <charset val="238"/>
    </font>
    <font>
      <i/>
      <sz val="11"/>
      <color theme="1"/>
      <name val="Times New Roman"/>
      <family val="1"/>
      <charset val="238"/>
    </font>
    <font>
      <sz val="10"/>
      <color indexed="8"/>
      <name val="Times New Roman"/>
      <family val="1"/>
      <charset val="238"/>
    </font>
    <font>
      <b/>
      <sz val="12"/>
      <color theme="1"/>
      <name val="Times New Roman"/>
      <family val="1"/>
      <charset val="238"/>
    </font>
    <font>
      <sz val="10"/>
      <name val="Times New Roman"/>
      <family val="1"/>
      <charset val="238"/>
    </font>
    <font>
      <b/>
      <sz val="11"/>
      <name val="Times New Roman"/>
      <family val="1"/>
      <charset val="238"/>
    </font>
    <font>
      <sz val="11"/>
      <name val="Times New Roman"/>
      <family val="1"/>
      <charset val="238"/>
    </font>
    <font>
      <sz val="12"/>
      <color theme="2" tint="-0.499984740745262"/>
      <name val="Times New Roman"/>
      <family val="1"/>
      <charset val="238"/>
    </font>
    <font>
      <sz val="10"/>
      <color theme="1"/>
      <name val="Times New Roman"/>
      <family val="1"/>
      <charset val="238"/>
    </font>
    <font>
      <sz val="10"/>
      <color theme="9" tint="-0.249977111117893"/>
      <name val="Times New Roman"/>
      <family val="1"/>
      <charset val="238"/>
    </font>
    <font>
      <sz val="11"/>
      <color indexed="8"/>
      <name val="Calibri"/>
      <family val="2"/>
      <charset val="238"/>
    </font>
    <font>
      <b/>
      <sz val="12"/>
      <name val="Times New Roman"/>
      <family val="1"/>
      <charset val="238"/>
    </font>
    <font>
      <b/>
      <i/>
      <sz val="11"/>
      <name val="Times New Roman"/>
      <family val="1"/>
      <charset val="238"/>
    </font>
    <font>
      <sz val="12"/>
      <name val="Times New Roman"/>
      <family val="1"/>
      <charset val="238"/>
    </font>
    <font>
      <sz val="18"/>
      <name val="Times New Roman"/>
      <family val="1"/>
      <charset val="238"/>
    </font>
    <font>
      <b/>
      <sz val="18"/>
      <name val="Times New Roman"/>
      <family val="1"/>
      <charset val="238"/>
    </font>
    <font>
      <sz val="11"/>
      <color rgb="FF020004"/>
      <name val="Times New Roman"/>
      <family val="1"/>
      <charset val="238"/>
    </font>
    <font>
      <sz val="11"/>
      <color indexed="63"/>
      <name val="Times New Roman"/>
      <family val="1"/>
      <charset val="238"/>
    </font>
    <font>
      <sz val="8"/>
      <color indexed="8"/>
      <name val="Times New Roman"/>
      <family val="1"/>
      <charset val="238"/>
    </font>
    <font>
      <sz val="12"/>
      <color rgb="FF000000"/>
      <name val="Times New Roman"/>
      <family val="1"/>
      <charset val="238"/>
    </font>
    <font>
      <sz val="10"/>
      <color rgb="FF000000"/>
      <name val="Times New Roman"/>
      <family val="1"/>
      <charset val="238"/>
    </font>
    <font>
      <b/>
      <sz val="12"/>
      <color rgb="FF008000"/>
      <name val="Times New Roman"/>
      <family val="1"/>
      <charset val="238"/>
    </font>
    <font>
      <b/>
      <i/>
      <sz val="10"/>
      <color rgb="FFFF6600"/>
      <name val="Times New Roman"/>
      <family val="1"/>
      <charset val="238"/>
    </font>
    <font>
      <b/>
      <sz val="10"/>
      <color rgb="FF0066CC"/>
      <name val="Times New Roman"/>
      <family val="1"/>
      <charset val="238"/>
    </font>
    <font>
      <sz val="10"/>
      <color rgb="FFFF6600"/>
      <name val="Times New Roman"/>
      <family val="1"/>
      <charset val="238"/>
    </font>
    <font>
      <sz val="14"/>
      <color rgb="FF000000"/>
      <name val="Times New Roman"/>
      <family val="1"/>
      <charset val="238"/>
    </font>
    <font>
      <sz val="11"/>
      <color theme="1"/>
      <name val="Calibri"/>
      <family val="2"/>
      <scheme val="minor"/>
    </font>
    <font>
      <b/>
      <sz val="11"/>
      <color theme="1"/>
      <name val="Times New Roman"/>
      <family val="1"/>
      <charset val="238"/>
    </font>
    <font>
      <sz val="11"/>
      <color rgb="FF993300"/>
      <name val="Times New Roman"/>
      <family val="1"/>
      <charset val="238"/>
    </font>
    <font>
      <sz val="11"/>
      <color rgb="FF000000"/>
      <name val="Times New Roman"/>
      <family val="1"/>
      <charset val="238"/>
    </font>
    <font>
      <sz val="11"/>
      <color rgb="FFC00000"/>
      <name val="Times New Roman"/>
      <family val="1"/>
      <charset val="238"/>
    </font>
    <font>
      <b/>
      <i/>
      <sz val="11"/>
      <color rgb="FFFF0000"/>
      <name val="Times New Roman"/>
      <family val="1"/>
      <charset val="238"/>
    </font>
  </fonts>
  <fills count="11">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indexed="22"/>
        <bgColor indexed="31"/>
      </patternFill>
    </fill>
    <fill>
      <patternFill patternType="solid">
        <fgColor indexed="9"/>
        <bgColor indexed="26"/>
      </patternFill>
    </fill>
    <fill>
      <patternFill patternType="solid">
        <fgColor rgb="FFFFFFFE"/>
        <bgColor indexed="64"/>
      </patternFill>
    </fill>
    <fill>
      <patternFill patternType="solid">
        <fgColor rgb="FFC0C0C0"/>
        <bgColor rgb="FFCCCCFF"/>
      </patternFill>
    </fill>
    <fill>
      <patternFill patternType="solid">
        <fgColor rgb="FFFFFFFF"/>
        <bgColor rgb="FFFFFFCC"/>
      </patternFill>
    </fill>
    <fill>
      <patternFill patternType="solid">
        <fgColor rgb="FFCCFFCC"/>
        <bgColor rgb="FFCCFFFF"/>
      </patternFill>
    </fill>
  </fills>
  <borders count="2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8"/>
      </left>
      <right/>
      <top/>
      <bottom style="thin">
        <color indexed="8"/>
      </bottom>
      <diagonal/>
    </border>
    <border>
      <left style="medium">
        <color indexed="8"/>
      </left>
      <right style="medium">
        <color indexed="8"/>
      </right>
      <top style="medium">
        <color indexed="8"/>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s>
  <cellStyleXfs count="4">
    <xf numFmtId="0" fontId="0" fillId="0" borderId="0"/>
    <xf numFmtId="0" fontId="1" fillId="0" borderId="0"/>
    <xf numFmtId="0" fontId="17" fillId="0" borderId="0"/>
    <xf numFmtId="0" fontId="33" fillId="0" borderId="0"/>
  </cellStyleXfs>
  <cellXfs count="133">
    <xf numFmtId="0" fontId="0" fillId="0" borderId="0" xfId="0"/>
    <xf numFmtId="0" fontId="2" fillId="0" borderId="0" xfId="1" applyFont="1" applyAlignment="1"/>
    <xf numFmtId="0" fontId="3" fillId="0" borderId="0" xfId="1" applyFont="1"/>
    <xf numFmtId="0" fontId="2" fillId="0" borderId="0" xfId="1" applyFont="1" applyAlignment="1">
      <alignment vertical="top"/>
    </xf>
    <xf numFmtId="0" fontId="5" fillId="0" borderId="0" xfId="1" applyFont="1"/>
    <xf numFmtId="0" fontId="6" fillId="2" borderId="1" xfId="1" applyFont="1" applyFill="1" applyBorder="1" applyAlignment="1">
      <alignment vertical="center" wrapText="1"/>
    </xf>
    <xf numFmtId="0" fontId="6" fillId="2" borderId="2" xfId="1" applyFont="1" applyFill="1" applyBorder="1" applyAlignment="1">
      <alignment vertical="center" wrapText="1"/>
    </xf>
    <xf numFmtId="0" fontId="3" fillId="0" borderId="0" xfId="1" applyFont="1" applyAlignment="1">
      <alignment vertical="center"/>
    </xf>
    <xf numFmtId="0" fontId="5" fillId="0" borderId="1" xfId="1" applyFont="1" applyBorder="1" applyAlignment="1">
      <alignment vertical="top" wrapText="1"/>
    </xf>
    <xf numFmtId="0" fontId="5" fillId="0" borderId="3" xfId="1" applyFont="1" applyBorder="1" applyAlignment="1">
      <alignment vertical="top" wrapText="1"/>
    </xf>
    <xf numFmtId="0" fontId="5" fillId="0" borderId="4" xfId="1" applyFont="1" applyBorder="1" applyAlignment="1">
      <alignment vertical="top" wrapText="1"/>
    </xf>
    <xf numFmtId="0" fontId="7" fillId="0" borderId="5" xfId="1" applyFont="1" applyBorder="1" applyAlignment="1">
      <alignment vertical="top"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8" xfId="1" applyFont="1" applyBorder="1" applyAlignment="1">
      <alignment horizontal="justify" vertical="center" wrapText="1"/>
    </xf>
    <xf numFmtId="0" fontId="5" fillId="0" borderId="5" xfId="1" applyFont="1" applyBorder="1" applyAlignment="1">
      <alignment vertical="top" wrapText="1"/>
    </xf>
    <xf numFmtId="0" fontId="5" fillId="0" borderId="9" xfId="1" applyFont="1" applyBorder="1" applyAlignment="1">
      <alignment vertical="center" wrapText="1"/>
    </xf>
    <xf numFmtId="0" fontId="6" fillId="0" borderId="3" xfId="1" applyFont="1" applyBorder="1" applyAlignment="1">
      <alignment vertical="center" wrapText="1"/>
    </xf>
    <xf numFmtId="0" fontId="5" fillId="0" borderId="3" xfId="1" applyFont="1" applyBorder="1" applyAlignment="1">
      <alignment horizontal="justify" vertical="center" wrapText="1"/>
    </xf>
    <xf numFmtId="0" fontId="5" fillId="0" borderId="4" xfId="1" applyFont="1" applyBorder="1" applyAlignment="1">
      <alignment vertical="center" wrapText="1"/>
    </xf>
    <xf numFmtId="0" fontId="7" fillId="0" borderId="5" xfId="1" applyFont="1" applyBorder="1" applyAlignment="1">
      <alignment horizontal="justify" vertical="center" wrapText="1"/>
    </xf>
    <xf numFmtId="0" fontId="8" fillId="0" borderId="0" xfId="1" applyFont="1"/>
    <xf numFmtId="0" fontId="5" fillId="0" borderId="7" xfId="1" applyFont="1" applyBorder="1" applyAlignment="1">
      <alignment horizontal="justify" vertical="center" wrapText="1"/>
    </xf>
    <xf numFmtId="0" fontId="5" fillId="0" borderId="5" xfId="1" applyFont="1" applyBorder="1" applyAlignment="1">
      <alignment vertical="center" wrapText="1"/>
    </xf>
    <xf numFmtId="0" fontId="5" fillId="0" borderId="5" xfId="1" applyFont="1" applyBorder="1" applyAlignment="1">
      <alignment horizontal="justify" vertical="center" wrapText="1"/>
    </xf>
    <xf numFmtId="0" fontId="5" fillId="0" borderId="10" xfId="1" applyFont="1" applyBorder="1" applyAlignment="1">
      <alignment horizontal="justify" vertical="center" wrapText="1"/>
    </xf>
    <xf numFmtId="0" fontId="7" fillId="0" borderId="10" xfId="1" applyFont="1" applyBorder="1" applyAlignment="1">
      <alignment horizontal="justify" vertical="center" wrapText="1"/>
    </xf>
    <xf numFmtId="0" fontId="5" fillId="0" borderId="7" xfId="1" applyFont="1" applyBorder="1" applyAlignment="1">
      <alignment vertical="top" wrapText="1"/>
    </xf>
    <xf numFmtId="0" fontId="5" fillId="0" borderId="0" xfId="1" applyFont="1" applyAlignment="1">
      <alignment vertical="top" wrapText="1"/>
    </xf>
    <xf numFmtId="0" fontId="9" fillId="0" borderId="0" xfId="1" applyFont="1" applyAlignment="1">
      <alignment horizontal="justify"/>
    </xf>
    <xf numFmtId="0" fontId="10" fillId="0" borderId="0" xfId="1" applyFont="1"/>
    <xf numFmtId="0" fontId="11" fillId="0" borderId="0" xfId="1" applyFont="1"/>
    <xf numFmtId="0" fontId="12" fillId="3" borderId="11"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11" fillId="4" borderId="0" xfId="1" applyFont="1" applyFill="1"/>
    <xf numFmtId="0" fontId="13" fillId="0" borderId="11" xfId="1" applyFont="1" applyFill="1" applyBorder="1" applyAlignment="1">
      <alignment horizontal="center" vertical="top" wrapText="1"/>
    </xf>
    <xf numFmtId="0" fontId="12" fillId="0" borderId="11" xfId="1" applyFont="1" applyFill="1" applyBorder="1" applyAlignment="1">
      <alignment horizontal="justify" vertical="top" wrapText="1"/>
    </xf>
    <xf numFmtId="4" fontId="13" fillId="0" borderId="11" xfId="1" applyNumberFormat="1" applyFont="1" applyFill="1" applyBorder="1" applyAlignment="1">
      <alignment horizontal="right" wrapText="1"/>
    </xf>
    <xf numFmtId="4" fontId="12" fillId="0" borderId="11" xfId="1" applyNumberFormat="1" applyFont="1" applyFill="1" applyBorder="1" applyAlignment="1">
      <alignment horizontal="right" vertical="top" wrapText="1"/>
    </xf>
    <xf numFmtId="0" fontId="11" fillId="0" borderId="12" xfId="1" applyFont="1" applyBorder="1"/>
    <xf numFmtId="0" fontId="11" fillId="0" borderId="0" xfId="1" applyFont="1" applyBorder="1"/>
    <xf numFmtId="0" fontId="12" fillId="0" borderId="11" xfId="1" applyFont="1" applyFill="1" applyBorder="1" applyAlignment="1">
      <alignment horizontal="right" vertical="top" wrapText="1"/>
    </xf>
    <xf numFmtId="0" fontId="14" fillId="0" borderId="0" xfId="1" applyFont="1"/>
    <xf numFmtId="0" fontId="11"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8" fillId="0" borderId="0" xfId="2" applyFont="1" applyAlignment="1">
      <alignment horizontal="left" vertical="center"/>
    </xf>
    <xf numFmtId="0" fontId="11" fillId="0" borderId="0" xfId="2" applyFont="1" applyAlignment="1">
      <alignment horizontal="left" vertical="center"/>
    </xf>
    <xf numFmtId="0" fontId="11" fillId="0" borderId="0" xfId="2" applyFont="1" applyAlignment="1">
      <alignment vertical="center"/>
    </xf>
    <xf numFmtId="4" fontId="11" fillId="0" borderId="0" xfId="2" applyNumberFormat="1" applyFont="1" applyAlignment="1">
      <alignment vertical="center"/>
    </xf>
    <xf numFmtId="49" fontId="11" fillId="0" borderId="0" xfId="2" applyNumberFormat="1" applyFont="1" applyAlignment="1">
      <alignment horizontal="right" vertical="center"/>
    </xf>
    <xf numFmtId="0" fontId="11" fillId="0" borderId="0" xfId="2" applyFont="1" applyAlignment="1">
      <alignment vertical="center" wrapText="1"/>
    </xf>
    <xf numFmtId="0" fontId="20" fillId="0" borderId="0" xfId="2" applyFont="1" applyAlignment="1">
      <alignment horizontal="left" vertical="center"/>
    </xf>
    <xf numFmtId="0" fontId="20" fillId="0" borderId="0" xfId="2" applyFont="1" applyAlignment="1">
      <alignment vertical="center"/>
    </xf>
    <xf numFmtId="0" fontId="21" fillId="0" borderId="0" xfId="2" applyFont="1" applyAlignment="1">
      <alignment vertical="center"/>
    </xf>
    <xf numFmtId="4" fontId="13" fillId="0" borderId="0" xfId="2" applyNumberFormat="1" applyFont="1" applyAlignment="1">
      <alignment vertical="center"/>
    </xf>
    <xf numFmtId="4" fontId="21" fillId="0" borderId="0" xfId="2" applyNumberFormat="1" applyFont="1" applyAlignment="1">
      <alignment vertical="center"/>
    </xf>
    <xf numFmtId="0" fontId="21" fillId="0" borderId="0" xfId="2" applyFont="1" applyAlignment="1">
      <alignment vertical="center" wrapText="1"/>
    </xf>
    <xf numFmtId="0" fontId="18" fillId="0" borderId="0" xfId="1" applyFont="1" applyAlignment="1">
      <alignment vertical="center"/>
    </xf>
    <xf numFmtId="0" fontId="12" fillId="5" borderId="13" xfId="1" applyFont="1" applyFill="1" applyBorder="1" applyAlignment="1">
      <alignment horizontal="center" vertical="center" wrapText="1"/>
    </xf>
    <xf numFmtId="0" fontId="13" fillId="6" borderId="14" xfId="1" applyFont="1" applyFill="1" applyBorder="1" applyAlignment="1">
      <alignment horizontal="center" vertical="center" wrapText="1"/>
    </xf>
    <xf numFmtId="0" fontId="13" fillId="6" borderId="15" xfId="1" applyFont="1" applyFill="1" applyBorder="1" applyAlignment="1">
      <alignment horizontal="center" vertical="center" wrapText="1"/>
    </xf>
    <xf numFmtId="0" fontId="11" fillId="4" borderId="0" xfId="1" applyFont="1" applyFill="1" applyAlignment="1">
      <alignment vertical="center"/>
    </xf>
    <xf numFmtId="0" fontId="23" fillId="7" borderId="2" xfId="1" applyFont="1" applyFill="1" applyBorder="1" applyAlignment="1">
      <alignment horizontal="center" vertical="center" wrapText="1"/>
    </xf>
    <xf numFmtId="0" fontId="23" fillId="7" borderId="16" xfId="1" applyFont="1" applyFill="1" applyBorder="1" applyAlignment="1">
      <alignment vertical="center" wrapText="1"/>
    </xf>
    <xf numFmtId="4" fontId="23" fillId="7" borderId="16" xfId="1" applyNumberFormat="1" applyFont="1" applyFill="1" applyBorder="1" applyAlignment="1">
      <alignment horizontal="center" vertical="center" wrapText="1"/>
    </xf>
    <xf numFmtId="4" fontId="11" fillId="0" borderId="0" xfId="1" applyNumberFormat="1" applyFont="1" applyAlignment="1">
      <alignment vertical="center"/>
    </xf>
    <xf numFmtId="0" fontId="5" fillId="0" borderId="0" xfId="1" applyFont="1" applyAlignment="1">
      <alignment horizontal="justify" vertical="top" wrapText="1"/>
    </xf>
    <xf numFmtId="4" fontId="20" fillId="0" borderId="0" xfId="2" applyNumberFormat="1" applyFont="1" applyAlignment="1">
      <alignment vertical="center"/>
    </xf>
    <xf numFmtId="0" fontId="26" fillId="0" borderId="0" xfId="2" applyFont="1" applyAlignment="1">
      <alignment vertical="center"/>
    </xf>
    <xf numFmtId="0" fontId="21" fillId="0" borderId="17" xfId="2" applyFont="1" applyBorder="1" applyAlignment="1">
      <alignment vertical="center"/>
    </xf>
    <xf numFmtId="0" fontId="22" fillId="0" borderId="17" xfId="2" applyFont="1" applyBorder="1" applyAlignment="1">
      <alignment horizontal="right" vertical="center"/>
    </xf>
    <xf numFmtId="0" fontId="27" fillId="0" borderId="0" xfId="2" applyFont="1" applyAlignment="1">
      <alignment vertical="center"/>
    </xf>
    <xf numFmtId="0" fontId="13" fillId="9" borderId="18" xfId="2" applyFont="1" applyFill="1" applyBorder="1" applyAlignment="1">
      <alignment horizontal="center" vertical="center" wrapText="1"/>
    </xf>
    <xf numFmtId="0" fontId="27" fillId="9" borderId="0" xfId="2" applyFont="1" applyFill="1" applyAlignment="1">
      <alignment vertical="center"/>
    </xf>
    <xf numFmtId="0" fontId="12" fillId="9" borderId="18" xfId="2" applyFont="1" applyFill="1" applyBorder="1" applyAlignment="1">
      <alignment horizontal="left" vertical="center" wrapText="1"/>
    </xf>
    <xf numFmtId="4" fontId="12" fillId="9" borderId="18" xfId="2" applyNumberFormat="1" applyFont="1" applyFill="1" applyBorder="1" applyAlignment="1">
      <alignment horizontal="right" vertical="center" wrapText="1"/>
    </xf>
    <xf numFmtId="0" fontId="28" fillId="9" borderId="0" xfId="2" applyFont="1" applyFill="1" applyAlignment="1">
      <alignment vertical="center"/>
    </xf>
    <xf numFmtId="49" fontId="19" fillId="0" borderId="18" xfId="2" applyNumberFormat="1" applyFont="1" applyBorder="1" applyAlignment="1">
      <alignment horizontal="left" vertical="center" wrapText="1"/>
    </xf>
    <xf numFmtId="0" fontId="19" fillId="0" borderId="18" xfId="2" applyFont="1" applyBorder="1" applyAlignment="1">
      <alignment horizontal="justify" vertical="center" wrapText="1"/>
    </xf>
    <xf numFmtId="4" fontId="19" fillId="10" borderId="18" xfId="2" applyNumberFormat="1" applyFont="1" applyFill="1" applyBorder="1" applyAlignment="1">
      <alignment horizontal="right" vertical="center" wrapText="1"/>
    </xf>
    <xf numFmtId="4" fontId="19" fillId="0" borderId="18" xfId="2" applyNumberFormat="1" applyFont="1" applyBorder="1" applyAlignment="1">
      <alignment horizontal="right" vertical="center" wrapText="1"/>
    </xf>
    <xf numFmtId="0" fontId="29" fillId="0" borderId="0" xfId="2" applyFont="1" applyAlignment="1">
      <alignment vertical="center"/>
    </xf>
    <xf numFmtId="0" fontId="30" fillId="9" borderId="0" xfId="2" applyFont="1" applyFill="1" applyAlignment="1">
      <alignment vertical="center"/>
    </xf>
    <xf numFmtId="49" fontId="13" fillId="0" borderId="18" xfId="2" applyNumberFormat="1" applyFont="1" applyBorder="1" applyAlignment="1">
      <alignment horizontal="left" vertical="center" wrapText="1"/>
    </xf>
    <xf numFmtId="0" fontId="13" fillId="0" borderId="18" xfId="2" applyFont="1" applyBorder="1" applyAlignment="1">
      <alignment horizontal="left" vertical="center" wrapText="1"/>
    </xf>
    <xf numFmtId="4" fontId="13" fillId="10" borderId="18" xfId="2" applyNumberFormat="1" applyFont="1" applyFill="1" applyBorder="1" applyAlignment="1">
      <alignment horizontal="right" vertical="center" wrapText="1"/>
    </xf>
    <xf numFmtId="4" fontId="12" fillId="0" borderId="18" xfId="2" applyNumberFormat="1" applyFont="1" applyBorder="1" applyAlignment="1">
      <alignment horizontal="right" vertical="center" wrapText="1"/>
    </xf>
    <xf numFmtId="4" fontId="12" fillId="10" borderId="18" xfId="2" applyNumberFormat="1" applyFont="1" applyFill="1" applyBorder="1" applyAlignment="1">
      <alignment horizontal="right" vertical="center" wrapText="1"/>
    </xf>
    <xf numFmtId="0" fontId="31" fillId="0" borderId="0" xfId="2" applyFont="1" applyAlignment="1">
      <alignment vertical="center"/>
    </xf>
    <xf numFmtId="0" fontId="32" fillId="0" borderId="0" xfId="2" applyFont="1" applyAlignment="1">
      <alignment vertical="center"/>
    </xf>
    <xf numFmtId="0" fontId="19" fillId="0" borderId="18" xfId="2" applyFont="1" applyBorder="1" applyAlignment="1">
      <alignment vertical="center" wrapText="1"/>
    </xf>
    <xf numFmtId="0" fontId="5" fillId="0" borderId="19" xfId="1" applyFont="1" applyBorder="1" applyAlignment="1">
      <alignment vertical="top" wrapText="1"/>
    </xf>
    <xf numFmtId="0" fontId="7" fillId="0" borderId="20" xfId="1" applyFont="1" applyBorder="1" applyAlignment="1">
      <alignment vertical="top" wrapText="1"/>
    </xf>
    <xf numFmtId="0" fontId="5" fillId="0" borderId="0" xfId="1" applyFont="1" applyBorder="1" applyAlignment="1">
      <alignment vertical="center" wrapText="1"/>
    </xf>
    <xf numFmtId="0" fontId="12" fillId="3" borderId="18" xfId="1" applyFont="1" applyFill="1" applyBorder="1" applyAlignment="1">
      <alignment horizontal="center" vertical="center" wrapText="1"/>
    </xf>
    <xf numFmtId="0" fontId="13" fillId="4" borderId="18" xfId="1" applyFont="1" applyFill="1" applyBorder="1" applyAlignment="1">
      <alignment horizontal="center" vertical="center" wrapText="1"/>
    </xf>
    <xf numFmtId="4" fontId="12" fillId="0" borderId="18" xfId="1" applyNumberFormat="1" applyFont="1" applyFill="1" applyBorder="1" applyAlignment="1">
      <alignment horizontal="right" vertical="top" wrapText="1"/>
    </xf>
    <xf numFmtId="49" fontId="5" fillId="0" borderId="21" xfId="1" applyNumberFormat="1" applyFont="1" applyBorder="1" applyAlignment="1">
      <alignment horizontal="justify" vertical="top" wrapText="1"/>
    </xf>
    <xf numFmtId="0" fontId="3" fillId="0" borderId="3" xfId="1" applyFont="1" applyBorder="1" applyAlignment="1">
      <alignment horizontal="justify" vertical="top" wrapText="1"/>
    </xf>
    <xf numFmtId="49" fontId="5" fillId="0" borderId="21" xfId="1" applyNumberFormat="1" applyFont="1" applyBorder="1" applyAlignment="1">
      <alignment horizontal="justify" wrapText="1"/>
    </xf>
    <xf numFmtId="0" fontId="5" fillId="0" borderId="8" xfId="1" applyFont="1" applyBorder="1" applyAlignment="1">
      <alignment wrapText="1"/>
    </xf>
    <xf numFmtId="0" fontId="6" fillId="0" borderId="7" xfId="1" applyFont="1" applyBorder="1" applyAlignment="1">
      <alignment vertical="center" wrapText="1"/>
    </xf>
    <xf numFmtId="0" fontId="6" fillId="0" borderId="7" xfId="1" applyFont="1" applyBorder="1" applyAlignment="1">
      <alignment horizontal="justify" vertical="center" wrapText="1"/>
    </xf>
    <xf numFmtId="0" fontId="6" fillId="0" borderId="10" xfId="1" applyFont="1" applyBorder="1" applyAlignment="1">
      <alignment horizontal="justify" vertical="center" wrapText="1"/>
    </xf>
    <xf numFmtId="0" fontId="13" fillId="0" borderId="0" xfId="2" applyFont="1" applyAlignment="1">
      <alignment vertical="center"/>
    </xf>
    <xf numFmtId="0" fontId="35" fillId="0" borderId="0" xfId="2" applyFont="1" applyAlignment="1">
      <alignment vertical="center"/>
    </xf>
    <xf numFmtId="49" fontId="13" fillId="0" borderId="0" xfId="2" applyNumberFormat="1" applyFont="1" applyAlignment="1">
      <alignment horizontal="center" vertical="center"/>
    </xf>
    <xf numFmtId="49" fontId="13" fillId="0" borderId="0" xfId="2" applyNumberFormat="1" applyFont="1" applyAlignment="1">
      <alignment vertical="center"/>
    </xf>
    <xf numFmtId="0" fontId="36" fillId="0" borderId="0" xfId="2" applyFont="1" applyAlignment="1">
      <alignment vertical="center"/>
    </xf>
    <xf numFmtId="0" fontId="3" fillId="0" borderId="0" xfId="0" applyFont="1"/>
    <xf numFmtId="0" fontId="13" fillId="0" borderId="0" xfId="1" applyFont="1" applyAlignment="1">
      <alignment vertical="center"/>
    </xf>
    <xf numFmtId="49" fontId="13" fillId="0" borderId="0" xfId="1" applyNumberFormat="1" applyFont="1" applyAlignment="1">
      <alignment horizontal="center" vertical="center"/>
    </xf>
    <xf numFmtId="0" fontId="37" fillId="0" borderId="0" xfId="1" applyFont="1" applyAlignment="1">
      <alignment vertical="center"/>
    </xf>
    <xf numFmtId="0" fontId="13" fillId="0" borderId="0" xfId="1" applyFont="1" applyAlignment="1"/>
    <xf numFmtId="0" fontId="37" fillId="0" borderId="0" xfId="1" applyFont="1" applyAlignment="1"/>
    <xf numFmtId="0" fontId="5" fillId="0" borderId="7" xfId="1" applyFont="1" applyBorder="1" applyAlignment="1">
      <alignment horizontal="justify" wrapText="1"/>
    </xf>
    <xf numFmtId="0" fontId="12" fillId="8" borderId="18" xfId="2" applyFont="1" applyFill="1" applyBorder="1" applyAlignment="1">
      <alignment horizontal="center" vertical="center" wrapText="1"/>
    </xf>
    <xf numFmtId="4" fontId="38" fillId="10" borderId="18" xfId="2" applyNumberFormat="1" applyFont="1" applyFill="1" applyBorder="1" applyAlignment="1">
      <alignment horizontal="right" vertical="center" wrapText="1"/>
    </xf>
    <xf numFmtId="0" fontId="13" fillId="0" borderId="0" xfId="2" applyFont="1"/>
    <xf numFmtId="0" fontId="35" fillId="0" borderId="0" xfId="2" applyFont="1"/>
    <xf numFmtId="4" fontId="27" fillId="0" borderId="0" xfId="2" applyNumberFormat="1" applyFont="1" applyAlignment="1">
      <alignment vertical="center"/>
    </xf>
    <xf numFmtId="4" fontId="29" fillId="0" borderId="0" xfId="2" applyNumberFormat="1" applyFont="1" applyAlignment="1">
      <alignment vertical="center"/>
    </xf>
    <xf numFmtId="0" fontId="5" fillId="0" borderId="0" xfId="1" applyFont="1" applyAlignment="1">
      <alignment horizontal="justify" vertical="top" wrapText="1"/>
    </xf>
    <xf numFmtId="0" fontId="2" fillId="0" borderId="0" xfId="1" applyFont="1" applyAlignment="1">
      <alignment horizontal="center"/>
    </xf>
    <xf numFmtId="0" fontId="4" fillId="0" borderId="0" xfId="1" applyFont="1" applyAlignment="1">
      <alignment horizontal="center"/>
    </xf>
    <xf numFmtId="0" fontId="5" fillId="0" borderId="0" xfId="1" applyFont="1" applyAlignment="1">
      <alignment horizontal="fill" wrapText="1"/>
    </xf>
    <xf numFmtId="0" fontId="5" fillId="0" borderId="8"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2" xfId="1" applyFont="1" applyBorder="1" applyAlignment="1">
      <alignment horizontal="center" vertical="center" wrapText="1"/>
    </xf>
    <xf numFmtId="0" fontId="12" fillId="8" borderId="18" xfId="2" applyFont="1" applyFill="1" applyBorder="1" applyAlignment="1">
      <alignment horizontal="center" vertical="center" wrapText="1"/>
    </xf>
    <xf numFmtId="0" fontId="12" fillId="0" borderId="18" xfId="2" applyFont="1" applyBorder="1" applyAlignment="1">
      <alignment horizontal="center" vertical="center" wrapText="1"/>
    </xf>
  </cellXfs>
  <cellStyles count="4">
    <cellStyle name="Normalny" xfId="0" builtinId="0"/>
    <cellStyle name="Normalny 2" xfId="1" xr:uid="{00000000-0005-0000-0000-000001000000}"/>
    <cellStyle name="Normalny 3" xfId="2" xr:uid="{00000000-0005-0000-0000-000002000000}"/>
    <cellStyle name="Normalny 4" xfId="3" xr:uid="{AB9DD5C4-F1A8-4C0A-A6FD-E188E30820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ZBK%20Sprawozdanie%20finansowe%202021%20(z%20liczba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s"/>
      <sheetName val="Zestawienie zmian w funduszu"/>
      <sheetName val="Rachunek zysków i strat"/>
      <sheetName val="Rachunek zysków i strat z §"/>
    </sheetNames>
    <sheetDataSet>
      <sheetData sheetId="0">
        <row r="12">
          <cell r="E12">
            <v>89982984.370000005</v>
          </cell>
        </row>
      </sheetData>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3"/>
  <sheetViews>
    <sheetView tabSelected="1" view="pageBreakPreview" topLeftCell="A7" zoomScaleNormal="100" zoomScaleSheetLayoutView="100" workbookViewId="0">
      <selection activeCell="B19" sqref="B19"/>
    </sheetView>
  </sheetViews>
  <sheetFormatPr defaultColWidth="8.109375" defaultRowHeight="14.4" x14ac:dyDescent="0.25"/>
  <cols>
    <col min="1" max="1" width="6.88671875" style="2" customWidth="1"/>
    <col min="2" max="2" width="96.6640625" style="2" customWidth="1"/>
    <col min="3" max="253" width="8.109375" style="2"/>
    <col min="254" max="254" width="6.88671875" style="2" customWidth="1"/>
    <col min="255" max="255" width="46.5546875" style="2" customWidth="1"/>
    <col min="256" max="256" width="34" style="2" customWidth="1"/>
    <col min="257" max="257" width="18.109375" style="2" customWidth="1"/>
    <col min="258" max="258" width="72.6640625" style="2" customWidth="1"/>
    <col min="259" max="509" width="8.109375" style="2"/>
    <col min="510" max="510" width="6.88671875" style="2" customWidth="1"/>
    <col min="511" max="511" width="46.5546875" style="2" customWidth="1"/>
    <col min="512" max="512" width="34" style="2" customWidth="1"/>
    <col min="513" max="513" width="18.109375" style="2" customWidth="1"/>
    <col min="514" max="514" width="72.6640625" style="2" customWidth="1"/>
    <col min="515" max="765" width="8.109375" style="2"/>
    <col min="766" max="766" width="6.88671875" style="2" customWidth="1"/>
    <col min="767" max="767" width="46.5546875" style="2" customWidth="1"/>
    <col min="768" max="768" width="34" style="2" customWidth="1"/>
    <col min="769" max="769" width="18.109375" style="2" customWidth="1"/>
    <col min="770" max="770" width="72.6640625" style="2" customWidth="1"/>
    <col min="771" max="1021" width="8.109375" style="2"/>
    <col min="1022" max="1022" width="6.88671875" style="2" customWidth="1"/>
    <col min="1023" max="1023" width="46.5546875" style="2" customWidth="1"/>
    <col min="1024" max="1024" width="34" style="2" customWidth="1"/>
    <col min="1025" max="1025" width="18.109375" style="2" customWidth="1"/>
    <col min="1026" max="1026" width="72.6640625" style="2" customWidth="1"/>
    <col min="1027" max="1277" width="8.109375" style="2"/>
    <col min="1278" max="1278" width="6.88671875" style="2" customWidth="1"/>
    <col min="1279" max="1279" width="46.5546875" style="2" customWidth="1"/>
    <col min="1280" max="1280" width="34" style="2" customWidth="1"/>
    <col min="1281" max="1281" width="18.109375" style="2" customWidth="1"/>
    <col min="1282" max="1282" width="72.6640625" style="2" customWidth="1"/>
    <col min="1283" max="1533" width="8.109375" style="2"/>
    <col min="1534" max="1534" width="6.88671875" style="2" customWidth="1"/>
    <col min="1535" max="1535" width="46.5546875" style="2" customWidth="1"/>
    <col min="1536" max="1536" width="34" style="2" customWidth="1"/>
    <col min="1537" max="1537" width="18.109375" style="2" customWidth="1"/>
    <col min="1538" max="1538" width="72.6640625" style="2" customWidth="1"/>
    <col min="1539" max="1789" width="8.109375" style="2"/>
    <col min="1790" max="1790" width="6.88671875" style="2" customWidth="1"/>
    <col min="1791" max="1791" width="46.5546875" style="2" customWidth="1"/>
    <col min="1792" max="1792" width="34" style="2" customWidth="1"/>
    <col min="1793" max="1793" width="18.109375" style="2" customWidth="1"/>
    <col min="1794" max="1794" width="72.6640625" style="2" customWidth="1"/>
    <col min="1795" max="2045" width="8.109375" style="2"/>
    <col min="2046" max="2046" width="6.88671875" style="2" customWidth="1"/>
    <col min="2047" max="2047" width="46.5546875" style="2" customWidth="1"/>
    <col min="2048" max="2048" width="34" style="2" customWidth="1"/>
    <col min="2049" max="2049" width="18.109375" style="2" customWidth="1"/>
    <col min="2050" max="2050" width="72.6640625" style="2" customWidth="1"/>
    <col min="2051" max="2301" width="8.109375" style="2"/>
    <col min="2302" max="2302" width="6.88671875" style="2" customWidth="1"/>
    <col min="2303" max="2303" width="46.5546875" style="2" customWidth="1"/>
    <col min="2304" max="2304" width="34" style="2" customWidth="1"/>
    <col min="2305" max="2305" width="18.109375" style="2" customWidth="1"/>
    <col min="2306" max="2306" width="72.6640625" style="2" customWidth="1"/>
    <col min="2307" max="2557" width="8.109375" style="2"/>
    <col min="2558" max="2558" width="6.88671875" style="2" customWidth="1"/>
    <col min="2559" max="2559" width="46.5546875" style="2" customWidth="1"/>
    <col min="2560" max="2560" width="34" style="2" customWidth="1"/>
    <col min="2561" max="2561" width="18.109375" style="2" customWidth="1"/>
    <col min="2562" max="2562" width="72.6640625" style="2" customWidth="1"/>
    <col min="2563" max="2813" width="8.109375" style="2"/>
    <col min="2814" max="2814" width="6.88671875" style="2" customWidth="1"/>
    <col min="2815" max="2815" width="46.5546875" style="2" customWidth="1"/>
    <col min="2816" max="2816" width="34" style="2" customWidth="1"/>
    <col min="2817" max="2817" width="18.109375" style="2" customWidth="1"/>
    <col min="2818" max="2818" width="72.6640625" style="2" customWidth="1"/>
    <col min="2819" max="3069" width="8.109375" style="2"/>
    <col min="3070" max="3070" width="6.88671875" style="2" customWidth="1"/>
    <col min="3071" max="3071" width="46.5546875" style="2" customWidth="1"/>
    <col min="3072" max="3072" width="34" style="2" customWidth="1"/>
    <col min="3073" max="3073" width="18.109375" style="2" customWidth="1"/>
    <col min="3074" max="3074" width="72.6640625" style="2" customWidth="1"/>
    <col min="3075" max="3325" width="8.109375" style="2"/>
    <col min="3326" max="3326" width="6.88671875" style="2" customWidth="1"/>
    <col min="3327" max="3327" width="46.5546875" style="2" customWidth="1"/>
    <col min="3328" max="3328" width="34" style="2" customWidth="1"/>
    <col min="3329" max="3329" width="18.109375" style="2" customWidth="1"/>
    <col min="3330" max="3330" width="72.6640625" style="2" customWidth="1"/>
    <col min="3331" max="3581" width="8.109375" style="2"/>
    <col min="3582" max="3582" width="6.88671875" style="2" customWidth="1"/>
    <col min="3583" max="3583" width="46.5546875" style="2" customWidth="1"/>
    <col min="3584" max="3584" width="34" style="2" customWidth="1"/>
    <col min="3585" max="3585" width="18.109375" style="2" customWidth="1"/>
    <col min="3586" max="3586" width="72.6640625" style="2" customWidth="1"/>
    <col min="3587" max="3837" width="8.109375" style="2"/>
    <col min="3838" max="3838" width="6.88671875" style="2" customWidth="1"/>
    <col min="3839" max="3839" width="46.5546875" style="2" customWidth="1"/>
    <col min="3840" max="3840" width="34" style="2" customWidth="1"/>
    <col min="3841" max="3841" width="18.109375" style="2" customWidth="1"/>
    <col min="3842" max="3842" width="72.6640625" style="2" customWidth="1"/>
    <col min="3843" max="4093" width="8.109375" style="2"/>
    <col min="4094" max="4094" width="6.88671875" style="2" customWidth="1"/>
    <col min="4095" max="4095" width="46.5546875" style="2" customWidth="1"/>
    <col min="4096" max="4096" width="34" style="2" customWidth="1"/>
    <col min="4097" max="4097" width="18.109375" style="2" customWidth="1"/>
    <col min="4098" max="4098" width="72.6640625" style="2" customWidth="1"/>
    <col min="4099" max="4349" width="8.109375" style="2"/>
    <col min="4350" max="4350" width="6.88671875" style="2" customWidth="1"/>
    <col min="4351" max="4351" width="46.5546875" style="2" customWidth="1"/>
    <col min="4352" max="4352" width="34" style="2" customWidth="1"/>
    <col min="4353" max="4353" width="18.109375" style="2" customWidth="1"/>
    <col min="4354" max="4354" width="72.6640625" style="2" customWidth="1"/>
    <col min="4355" max="4605" width="8.109375" style="2"/>
    <col min="4606" max="4606" width="6.88671875" style="2" customWidth="1"/>
    <col min="4607" max="4607" width="46.5546875" style="2" customWidth="1"/>
    <col min="4608" max="4608" width="34" style="2" customWidth="1"/>
    <col min="4609" max="4609" width="18.109375" style="2" customWidth="1"/>
    <col min="4610" max="4610" width="72.6640625" style="2" customWidth="1"/>
    <col min="4611" max="4861" width="8.109375" style="2"/>
    <col min="4862" max="4862" width="6.88671875" style="2" customWidth="1"/>
    <col min="4863" max="4863" width="46.5546875" style="2" customWidth="1"/>
    <col min="4864" max="4864" width="34" style="2" customWidth="1"/>
    <col min="4865" max="4865" width="18.109375" style="2" customWidth="1"/>
    <col min="4866" max="4866" width="72.6640625" style="2" customWidth="1"/>
    <col min="4867" max="5117" width="8.109375" style="2"/>
    <col min="5118" max="5118" width="6.88671875" style="2" customWidth="1"/>
    <col min="5119" max="5119" width="46.5546875" style="2" customWidth="1"/>
    <col min="5120" max="5120" width="34" style="2" customWidth="1"/>
    <col min="5121" max="5121" width="18.109375" style="2" customWidth="1"/>
    <col min="5122" max="5122" width="72.6640625" style="2" customWidth="1"/>
    <col min="5123" max="5373" width="8.109375" style="2"/>
    <col min="5374" max="5374" width="6.88671875" style="2" customWidth="1"/>
    <col min="5375" max="5375" width="46.5546875" style="2" customWidth="1"/>
    <col min="5376" max="5376" width="34" style="2" customWidth="1"/>
    <col min="5377" max="5377" width="18.109375" style="2" customWidth="1"/>
    <col min="5378" max="5378" width="72.6640625" style="2" customWidth="1"/>
    <col min="5379" max="5629" width="8.109375" style="2"/>
    <col min="5630" max="5630" width="6.88671875" style="2" customWidth="1"/>
    <col min="5631" max="5631" width="46.5546875" style="2" customWidth="1"/>
    <col min="5632" max="5632" width="34" style="2" customWidth="1"/>
    <col min="5633" max="5633" width="18.109375" style="2" customWidth="1"/>
    <col min="5634" max="5634" width="72.6640625" style="2" customWidth="1"/>
    <col min="5635" max="5885" width="8.109375" style="2"/>
    <col min="5886" max="5886" width="6.88671875" style="2" customWidth="1"/>
    <col min="5887" max="5887" width="46.5546875" style="2" customWidth="1"/>
    <col min="5888" max="5888" width="34" style="2" customWidth="1"/>
    <col min="5889" max="5889" width="18.109375" style="2" customWidth="1"/>
    <col min="5890" max="5890" width="72.6640625" style="2" customWidth="1"/>
    <col min="5891" max="6141" width="8.109375" style="2"/>
    <col min="6142" max="6142" width="6.88671875" style="2" customWidth="1"/>
    <col min="6143" max="6143" width="46.5546875" style="2" customWidth="1"/>
    <col min="6144" max="6144" width="34" style="2" customWidth="1"/>
    <col min="6145" max="6145" width="18.109375" style="2" customWidth="1"/>
    <col min="6146" max="6146" width="72.6640625" style="2" customWidth="1"/>
    <col min="6147" max="6397" width="8.109375" style="2"/>
    <col min="6398" max="6398" width="6.88671875" style="2" customWidth="1"/>
    <col min="6399" max="6399" width="46.5546875" style="2" customWidth="1"/>
    <col min="6400" max="6400" width="34" style="2" customWidth="1"/>
    <col min="6401" max="6401" width="18.109375" style="2" customWidth="1"/>
    <col min="6402" max="6402" width="72.6640625" style="2" customWidth="1"/>
    <col min="6403" max="6653" width="8.109375" style="2"/>
    <col min="6654" max="6654" width="6.88671875" style="2" customWidth="1"/>
    <col min="6655" max="6655" width="46.5546875" style="2" customWidth="1"/>
    <col min="6656" max="6656" width="34" style="2" customWidth="1"/>
    <col min="6657" max="6657" width="18.109375" style="2" customWidth="1"/>
    <col min="6658" max="6658" width="72.6640625" style="2" customWidth="1"/>
    <col min="6659" max="6909" width="8.109375" style="2"/>
    <col min="6910" max="6910" width="6.88671875" style="2" customWidth="1"/>
    <col min="6911" max="6911" width="46.5546875" style="2" customWidth="1"/>
    <col min="6912" max="6912" width="34" style="2" customWidth="1"/>
    <col min="6913" max="6913" width="18.109375" style="2" customWidth="1"/>
    <col min="6914" max="6914" width="72.6640625" style="2" customWidth="1"/>
    <col min="6915" max="7165" width="8.109375" style="2"/>
    <col min="7166" max="7166" width="6.88671875" style="2" customWidth="1"/>
    <col min="7167" max="7167" width="46.5546875" style="2" customWidth="1"/>
    <col min="7168" max="7168" width="34" style="2" customWidth="1"/>
    <col min="7169" max="7169" width="18.109375" style="2" customWidth="1"/>
    <col min="7170" max="7170" width="72.6640625" style="2" customWidth="1"/>
    <col min="7171" max="7421" width="8.109375" style="2"/>
    <col min="7422" max="7422" width="6.88671875" style="2" customWidth="1"/>
    <col min="7423" max="7423" width="46.5546875" style="2" customWidth="1"/>
    <col min="7424" max="7424" width="34" style="2" customWidth="1"/>
    <col min="7425" max="7425" width="18.109375" style="2" customWidth="1"/>
    <col min="7426" max="7426" width="72.6640625" style="2" customWidth="1"/>
    <col min="7427" max="7677" width="8.109375" style="2"/>
    <col min="7678" max="7678" width="6.88671875" style="2" customWidth="1"/>
    <col min="7679" max="7679" width="46.5546875" style="2" customWidth="1"/>
    <col min="7680" max="7680" width="34" style="2" customWidth="1"/>
    <col min="7681" max="7681" width="18.109375" style="2" customWidth="1"/>
    <col min="7682" max="7682" width="72.6640625" style="2" customWidth="1"/>
    <col min="7683" max="7933" width="8.109375" style="2"/>
    <col min="7934" max="7934" width="6.88671875" style="2" customWidth="1"/>
    <col min="7935" max="7935" width="46.5546875" style="2" customWidth="1"/>
    <col min="7936" max="7936" width="34" style="2" customWidth="1"/>
    <col min="7937" max="7937" width="18.109375" style="2" customWidth="1"/>
    <col min="7938" max="7938" width="72.6640625" style="2" customWidth="1"/>
    <col min="7939" max="8189" width="8.109375" style="2"/>
    <col min="8190" max="8190" width="6.88671875" style="2" customWidth="1"/>
    <col min="8191" max="8191" width="46.5546875" style="2" customWidth="1"/>
    <col min="8192" max="8192" width="34" style="2" customWidth="1"/>
    <col min="8193" max="8193" width="18.109375" style="2" customWidth="1"/>
    <col min="8194" max="8194" width="72.6640625" style="2" customWidth="1"/>
    <col min="8195" max="8445" width="8.109375" style="2"/>
    <col min="8446" max="8446" width="6.88671875" style="2" customWidth="1"/>
    <col min="8447" max="8447" width="46.5546875" style="2" customWidth="1"/>
    <col min="8448" max="8448" width="34" style="2" customWidth="1"/>
    <col min="8449" max="8449" width="18.109375" style="2" customWidth="1"/>
    <col min="8450" max="8450" width="72.6640625" style="2" customWidth="1"/>
    <col min="8451" max="8701" width="8.109375" style="2"/>
    <col min="8702" max="8702" width="6.88671875" style="2" customWidth="1"/>
    <col min="8703" max="8703" width="46.5546875" style="2" customWidth="1"/>
    <col min="8704" max="8704" width="34" style="2" customWidth="1"/>
    <col min="8705" max="8705" width="18.109375" style="2" customWidth="1"/>
    <col min="8706" max="8706" width="72.6640625" style="2" customWidth="1"/>
    <col min="8707" max="8957" width="8.109375" style="2"/>
    <col min="8958" max="8958" width="6.88671875" style="2" customWidth="1"/>
    <col min="8959" max="8959" width="46.5546875" style="2" customWidth="1"/>
    <col min="8960" max="8960" width="34" style="2" customWidth="1"/>
    <col min="8961" max="8961" width="18.109375" style="2" customWidth="1"/>
    <col min="8962" max="8962" width="72.6640625" style="2" customWidth="1"/>
    <col min="8963" max="9213" width="8.109375" style="2"/>
    <col min="9214" max="9214" width="6.88671875" style="2" customWidth="1"/>
    <col min="9215" max="9215" width="46.5546875" style="2" customWidth="1"/>
    <col min="9216" max="9216" width="34" style="2" customWidth="1"/>
    <col min="9217" max="9217" width="18.109375" style="2" customWidth="1"/>
    <col min="9218" max="9218" width="72.6640625" style="2" customWidth="1"/>
    <col min="9219" max="9469" width="8.109375" style="2"/>
    <col min="9470" max="9470" width="6.88671875" style="2" customWidth="1"/>
    <col min="9471" max="9471" width="46.5546875" style="2" customWidth="1"/>
    <col min="9472" max="9472" width="34" style="2" customWidth="1"/>
    <col min="9473" max="9473" width="18.109375" style="2" customWidth="1"/>
    <col min="9474" max="9474" width="72.6640625" style="2" customWidth="1"/>
    <col min="9475" max="9725" width="8.109375" style="2"/>
    <col min="9726" max="9726" width="6.88671875" style="2" customWidth="1"/>
    <col min="9727" max="9727" width="46.5546875" style="2" customWidth="1"/>
    <col min="9728" max="9728" width="34" style="2" customWidth="1"/>
    <col min="9729" max="9729" width="18.109375" style="2" customWidth="1"/>
    <col min="9730" max="9730" width="72.6640625" style="2" customWidth="1"/>
    <col min="9731" max="9981" width="8.109375" style="2"/>
    <col min="9982" max="9982" width="6.88671875" style="2" customWidth="1"/>
    <col min="9983" max="9983" width="46.5546875" style="2" customWidth="1"/>
    <col min="9984" max="9984" width="34" style="2" customWidth="1"/>
    <col min="9985" max="9985" width="18.109375" style="2" customWidth="1"/>
    <col min="9986" max="9986" width="72.6640625" style="2" customWidth="1"/>
    <col min="9987" max="10237" width="8.109375" style="2"/>
    <col min="10238" max="10238" width="6.88671875" style="2" customWidth="1"/>
    <col min="10239" max="10239" width="46.5546875" style="2" customWidth="1"/>
    <col min="10240" max="10240" width="34" style="2" customWidth="1"/>
    <col min="10241" max="10241" width="18.109375" style="2" customWidth="1"/>
    <col min="10242" max="10242" width="72.6640625" style="2" customWidth="1"/>
    <col min="10243" max="10493" width="8.109375" style="2"/>
    <col min="10494" max="10494" width="6.88671875" style="2" customWidth="1"/>
    <col min="10495" max="10495" width="46.5546875" style="2" customWidth="1"/>
    <col min="10496" max="10496" width="34" style="2" customWidth="1"/>
    <col min="10497" max="10497" width="18.109375" style="2" customWidth="1"/>
    <col min="10498" max="10498" width="72.6640625" style="2" customWidth="1"/>
    <col min="10499" max="10749" width="8.109375" style="2"/>
    <col min="10750" max="10750" width="6.88671875" style="2" customWidth="1"/>
    <col min="10751" max="10751" width="46.5546875" style="2" customWidth="1"/>
    <col min="10752" max="10752" width="34" style="2" customWidth="1"/>
    <col min="10753" max="10753" width="18.109375" style="2" customWidth="1"/>
    <col min="10754" max="10754" width="72.6640625" style="2" customWidth="1"/>
    <col min="10755" max="11005" width="8.109375" style="2"/>
    <col min="11006" max="11006" width="6.88671875" style="2" customWidth="1"/>
    <col min="11007" max="11007" width="46.5546875" style="2" customWidth="1"/>
    <col min="11008" max="11008" width="34" style="2" customWidth="1"/>
    <col min="11009" max="11009" width="18.109375" style="2" customWidth="1"/>
    <col min="11010" max="11010" width="72.6640625" style="2" customWidth="1"/>
    <col min="11011" max="11261" width="8.109375" style="2"/>
    <col min="11262" max="11262" width="6.88671875" style="2" customWidth="1"/>
    <col min="11263" max="11263" width="46.5546875" style="2" customWidth="1"/>
    <col min="11264" max="11264" width="34" style="2" customWidth="1"/>
    <col min="11265" max="11265" width="18.109375" style="2" customWidth="1"/>
    <col min="11266" max="11266" width="72.6640625" style="2" customWidth="1"/>
    <col min="11267" max="11517" width="8.109375" style="2"/>
    <col min="11518" max="11518" width="6.88671875" style="2" customWidth="1"/>
    <col min="11519" max="11519" width="46.5546875" style="2" customWidth="1"/>
    <col min="11520" max="11520" width="34" style="2" customWidth="1"/>
    <col min="11521" max="11521" width="18.109375" style="2" customWidth="1"/>
    <col min="11522" max="11522" width="72.6640625" style="2" customWidth="1"/>
    <col min="11523" max="11773" width="8.109375" style="2"/>
    <col min="11774" max="11774" width="6.88671875" style="2" customWidth="1"/>
    <col min="11775" max="11775" width="46.5546875" style="2" customWidth="1"/>
    <col min="11776" max="11776" width="34" style="2" customWidth="1"/>
    <col min="11777" max="11777" width="18.109375" style="2" customWidth="1"/>
    <col min="11778" max="11778" width="72.6640625" style="2" customWidth="1"/>
    <col min="11779" max="12029" width="8.109375" style="2"/>
    <col min="12030" max="12030" width="6.88671875" style="2" customWidth="1"/>
    <col min="12031" max="12031" width="46.5546875" style="2" customWidth="1"/>
    <col min="12032" max="12032" width="34" style="2" customWidth="1"/>
    <col min="12033" max="12033" width="18.109375" style="2" customWidth="1"/>
    <col min="12034" max="12034" width="72.6640625" style="2" customWidth="1"/>
    <col min="12035" max="12285" width="8.109375" style="2"/>
    <col min="12286" max="12286" width="6.88671875" style="2" customWidth="1"/>
    <col min="12287" max="12287" width="46.5546875" style="2" customWidth="1"/>
    <col min="12288" max="12288" width="34" style="2" customWidth="1"/>
    <col min="12289" max="12289" width="18.109375" style="2" customWidth="1"/>
    <col min="12290" max="12290" width="72.6640625" style="2" customWidth="1"/>
    <col min="12291" max="12541" width="8.109375" style="2"/>
    <col min="12542" max="12542" width="6.88671875" style="2" customWidth="1"/>
    <col min="12543" max="12543" width="46.5546875" style="2" customWidth="1"/>
    <col min="12544" max="12544" width="34" style="2" customWidth="1"/>
    <col min="12545" max="12545" width="18.109375" style="2" customWidth="1"/>
    <col min="12546" max="12546" width="72.6640625" style="2" customWidth="1"/>
    <col min="12547" max="12797" width="8.109375" style="2"/>
    <col min="12798" max="12798" width="6.88671875" style="2" customWidth="1"/>
    <col min="12799" max="12799" width="46.5546875" style="2" customWidth="1"/>
    <col min="12800" max="12800" width="34" style="2" customWidth="1"/>
    <col min="12801" max="12801" width="18.109375" style="2" customWidth="1"/>
    <col min="12802" max="12802" width="72.6640625" style="2" customWidth="1"/>
    <col min="12803" max="13053" width="8.109375" style="2"/>
    <col min="13054" max="13054" width="6.88671875" style="2" customWidth="1"/>
    <col min="13055" max="13055" width="46.5546875" style="2" customWidth="1"/>
    <col min="13056" max="13056" width="34" style="2" customWidth="1"/>
    <col min="13057" max="13057" width="18.109375" style="2" customWidth="1"/>
    <col min="13058" max="13058" width="72.6640625" style="2" customWidth="1"/>
    <col min="13059" max="13309" width="8.109375" style="2"/>
    <col min="13310" max="13310" width="6.88671875" style="2" customWidth="1"/>
    <col min="13311" max="13311" width="46.5546875" style="2" customWidth="1"/>
    <col min="13312" max="13312" width="34" style="2" customWidth="1"/>
    <col min="13313" max="13313" width="18.109375" style="2" customWidth="1"/>
    <col min="13314" max="13314" width="72.6640625" style="2" customWidth="1"/>
    <col min="13315" max="13565" width="8.109375" style="2"/>
    <col min="13566" max="13566" width="6.88671875" style="2" customWidth="1"/>
    <col min="13567" max="13567" width="46.5546875" style="2" customWidth="1"/>
    <col min="13568" max="13568" width="34" style="2" customWidth="1"/>
    <col min="13569" max="13569" width="18.109375" style="2" customWidth="1"/>
    <col min="13570" max="13570" width="72.6640625" style="2" customWidth="1"/>
    <col min="13571" max="13821" width="8.109375" style="2"/>
    <col min="13822" max="13822" width="6.88671875" style="2" customWidth="1"/>
    <col min="13823" max="13823" width="46.5546875" style="2" customWidth="1"/>
    <col min="13824" max="13824" width="34" style="2" customWidth="1"/>
    <col min="13825" max="13825" width="18.109375" style="2" customWidth="1"/>
    <col min="13826" max="13826" width="72.6640625" style="2" customWidth="1"/>
    <col min="13827" max="14077" width="8.109375" style="2"/>
    <col min="14078" max="14078" width="6.88671875" style="2" customWidth="1"/>
    <col min="14079" max="14079" width="46.5546875" style="2" customWidth="1"/>
    <col min="14080" max="14080" width="34" style="2" customWidth="1"/>
    <col min="14081" max="14081" width="18.109375" style="2" customWidth="1"/>
    <col min="14082" max="14082" width="72.6640625" style="2" customWidth="1"/>
    <col min="14083" max="14333" width="8.109375" style="2"/>
    <col min="14334" max="14334" width="6.88671875" style="2" customWidth="1"/>
    <col min="14335" max="14335" width="46.5546875" style="2" customWidth="1"/>
    <col min="14336" max="14336" width="34" style="2" customWidth="1"/>
    <col min="14337" max="14337" width="18.109375" style="2" customWidth="1"/>
    <col min="14338" max="14338" width="72.6640625" style="2" customWidth="1"/>
    <col min="14339" max="14589" width="8.109375" style="2"/>
    <col min="14590" max="14590" width="6.88671875" style="2" customWidth="1"/>
    <col min="14591" max="14591" width="46.5546875" style="2" customWidth="1"/>
    <col min="14592" max="14592" width="34" style="2" customWidth="1"/>
    <col min="14593" max="14593" width="18.109375" style="2" customWidth="1"/>
    <col min="14594" max="14594" width="72.6640625" style="2" customWidth="1"/>
    <col min="14595" max="14845" width="8.109375" style="2"/>
    <col min="14846" max="14846" width="6.88671875" style="2" customWidth="1"/>
    <col min="14847" max="14847" width="46.5546875" style="2" customWidth="1"/>
    <col min="14848" max="14848" width="34" style="2" customWidth="1"/>
    <col min="14849" max="14849" width="18.109375" style="2" customWidth="1"/>
    <col min="14850" max="14850" width="72.6640625" style="2" customWidth="1"/>
    <col min="14851" max="15101" width="8.109375" style="2"/>
    <col min="15102" max="15102" width="6.88671875" style="2" customWidth="1"/>
    <col min="15103" max="15103" width="46.5546875" style="2" customWidth="1"/>
    <col min="15104" max="15104" width="34" style="2" customWidth="1"/>
    <col min="15105" max="15105" width="18.109375" style="2" customWidth="1"/>
    <col min="15106" max="15106" width="72.6640625" style="2" customWidth="1"/>
    <col min="15107" max="15357" width="8.109375" style="2"/>
    <col min="15358" max="15358" width="6.88671875" style="2" customWidth="1"/>
    <col min="15359" max="15359" width="46.5546875" style="2" customWidth="1"/>
    <col min="15360" max="15360" width="34" style="2" customWidth="1"/>
    <col min="15361" max="15361" width="18.109375" style="2" customWidth="1"/>
    <col min="15362" max="15362" width="72.6640625" style="2" customWidth="1"/>
    <col min="15363" max="15613" width="8.109375" style="2"/>
    <col min="15614" max="15614" width="6.88671875" style="2" customWidth="1"/>
    <col min="15615" max="15615" width="46.5546875" style="2" customWidth="1"/>
    <col min="15616" max="15616" width="34" style="2" customWidth="1"/>
    <col min="15617" max="15617" width="18.109375" style="2" customWidth="1"/>
    <col min="15618" max="15618" width="72.6640625" style="2" customWidth="1"/>
    <col min="15619" max="15869" width="8.109375" style="2"/>
    <col min="15870" max="15870" width="6.88671875" style="2" customWidth="1"/>
    <col min="15871" max="15871" width="46.5546875" style="2" customWidth="1"/>
    <col min="15872" max="15872" width="34" style="2" customWidth="1"/>
    <col min="15873" max="15873" width="18.109375" style="2" customWidth="1"/>
    <col min="15874" max="15874" width="72.6640625" style="2" customWidth="1"/>
    <col min="15875" max="16125" width="8.109375" style="2"/>
    <col min="16126" max="16126" width="6.88671875" style="2" customWidth="1"/>
    <col min="16127" max="16127" width="46.5546875" style="2" customWidth="1"/>
    <col min="16128" max="16128" width="34" style="2" customWidth="1"/>
    <col min="16129" max="16129" width="18.109375" style="2" customWidth="1"/>
    <col min="16130" max="16130" width="72.6640625" style="2" customWidth="1"/>
    <col min="16131" max="16384" width="8.109375" style="2"/>
  </cols>
  <sheetData>
    <row r="1" spans="1:2" ht="15.75" x14ac:dyDescent="0.25">
      <c r="A1" s="1"/>
      <c r="B1" s="1"/>
    </row>
    <row r="2" spans="1:2" ht="15.75" x14ac:dyDescent="0.25">
      <c r="A2" s="1"/>
      <c r="B2" s="1"/>
    </row>
    <row r="3" spans="1:2" ht="15.05" customHeight="1" x14ac:dyDescent="0.25">
      <c r="A3" s="3"/>
      <c r="B3" s="3"/>
    </row>
    <row r="4" spans="1:2" ht="15.75" x14ac:dyDescent="0.25">
      <c r="A4" s="125" t="s">
        <v>0</v>
      </c>
      <c r="B4" s="125"/>
    </row>
    <row r="5" spans="1:2" ht="14.4" customHeight="1" x14ac:dyDescent="0.25">
      <c r="A5" s="126" t="s">
        <v>1</v>
      </c>
      <c r="B5" s="126"/>
    </row>
    <row r="6" spans="1:2" ht="15.75" thickBot="1" x14ac:dyDescent="0.3">
      <c r="A6" s="4"/>
      <c r="B6" s="4"/>
    </row>
    <row r="7" spans="1:2" s="7" customFormat="1" ht="29.95" customHeight="1" thickBot="1" x14ac:dyDescent="0.3">
      <c r="A7" s="5" t="s">
        <v>2</v>
      </c>
      <c r="B7" s="6" t="s">
        <v>3</v>
      </c>
    </row>
    <row r="8" spans="1:2" ht="14.4" customHeight="1" thickBot="1" x14ac:dyDescent="0.3">
      <c r="A8" s="8" t="s">
        <v>4</v>
      </c>
      <c r="B8" s="9"/>
    </row>
    <row r="9" spans="1:2" ht="14.4" customHeight="1" x14ac:dyDescent="0.25">
      <c r="A9" s="10" t="s">
        <v>5</v>
      </c>
      <c r="B9" s="11" t="s">
        <v>6</v>
      </c>
    </row>
    <row r="10" spans="1:2" s="7" customFormat="1" ht="21.95" customHeight="1" thickBot="1" x14ac:dyDescent="0.3">
      <c r="A10" s="12"/>
      <c r="B10" s="13" t="s">
        <v>7</v>
      </c>
    </row>
    <row r="11" spans="1:2" ht="14.4" customHeight="1" x14ac:dyDescent="0.25">
      <c r="A11" s="10" t="s">
        <v>8</v>
      </c>
      <c r="B11" s="11" t="s">
        <v>9</v>
      </c>
    </row>
    <row r="12" spans="1:2" s="7" customFormat="1" ht="21.95" customHeight="1" thickBot="1" x14ac:dyDescent="0.3">
      <c r="A12" s="12"/>
      <c r="B12" s="103" t="s">
        <v>10</v>
      </c>
    </row>
    <row r="13" spans="1:2" ht="14.4" customHeight="1" x14ac:dyDescent="0.25">
      <c r="A13" s="10" t="s">
        <v>11</v>
      </c>
      <c r="B13" s="11" t="s">
        <v>12</v>
      </c>
    </row>
    <row r="14" spans="1:2" s="7" customFormat="1" ht="21.95" customHeight="1" thickBot="1" x14ac:dyDescent="0.3">
      <c r="A14" s="12"/>
      <c r="B14" s="103" t="s">
        <v>136</v>
      </c>
    </row>
    <row r="15" spans="1:2" x14ac:dyDescent="0.25">
      <c r="A15" s="10" t="s">
        <v>13</v>
      </c>
      <c r="B15" s="11" t="s">
        <v>14</v>
      </c>
    </row>
    <row r="16" spans="1:2" s="7" customFormat="1" ht="121.75" customHeight="1" thickBot="1" x14ac:dyDescent="0.3">
      <c r="A16" s="14"/>
      <c r="B16" s="15" t="s">
        <v>137</v>
      </c>
    </row>
    <row r="17" spans="1:2" x14ac:dyDescent="0.25">
      <c r="A17" s="16" t="s">
        <v>15</v>
      </c>
      <c r="B17" s="11" t="s">
        <v>16</v>
      </c>
    </row>
    <row r="18" spans="1:2" s="7" customFormat="1" ht="21.95" customHeight="1" thickBot="1" x14ac:dyDescent="0.3">
      <c r="A18" s="17"/>
      <c r="B18" s="18" t="s">
        <v>153</v>
      </c>
    </row>
    <row r="19" spans="1:2" x14ac:dyDescent="0.25">
      <c r="A19" s="16" t="s">
        <v>17</v>
      </c>
      <c r="B19" s="11" t="s">
        <v>18</v>
      </c>
    </row>
    <row r="20" spans="1:2" s="7" customFormat="1" ht="21.95" customHeight="1" thickBot="1" x14ac:dyDescent="0.3">
      <c r="A20" s="17"/>
      <c r="B20" s="18" t="s">
        <v>23</v>
      </c>
    </row>
    <row r="21" spans="1:2" s="7" customFormat="1" x14ac:dyDescent="0.25">
      <c r="A21" s="93" t="s">
        <v>19</v>
      </c>
      <c r="B21" s="94" t="s">
        <v>20</v>
      </c>
    </row>
    <row r="22" spans="1:2" s="7" customFormat="1" ht="386.85" customHeight="1" x14ac:dyDescent="0.25">
      <c r="A22" s="130"/>
      <c r="B22" s="101" t="s">
        <v>151</v>
      </c>
    </row>
    <row r="23" spans="1:2" s="7" customFormat="1" ht="70.7" customHeight="1" x14ac:dyDescent="0.25">
      <c r="A23" s="128"/>
      <c r="B23" s="102" t="s">
        <v>132</v>
      </c>
    </row>
    <row r="24" spans="1:2" s="7" customFormat="1" ht="21.95" customHeight="1" x14ac:dyDescent="0.25">
      <c r="A24" s="95"/>
      <c r="B24" s="95"/>
    </row>
    <row r="25" spans="1:2" s="7" customFormat="1" ht="392.1" customHeight="1" x14ac:dyDescent="0.25">
      <c r="A25" s="128"/>
      <c r="B25" s="101" t="s">
        <v>133</v>
      </c>
    </row>
    <row r="26" spans="1:2" s="7" customFormat="1" ht="306.35000000000002" customHeight="1" x14ac:dyDescent="0.25">
      <c r="A26" s="128"/>
      <c r="B26" s="99" t="s">
        <v>134</v>
      </c>
    </row>
    <row r="27" spans="1:2" ht="151.19999999999999" customHeight="1" thickBot="1" x14ac:dyDescent="0.3">
      <c r="A27" s="129"/>
      <c r="B27" s="100" t="s">
        <v>131</v>
      </c>
    </row>
    <row r="28" spans="1:2" s="7" customFormat="1" ht="21.95" customHeight="1" x14ac:dyDescent="0.25">
      <c r="A28" s="10" t="s">
        <v>21</v>
      </c>
      <c r="B28" s="11" t="s">
        <v>22</v>
      </c>
    </row>
    <row r="29" spans="1:2" s="7" customFormat="1" ht="21.95" customHeight="1" thickBot="1" x14ac:dyDescent="0.3">
      <c r="A29" s="12"/>
      <c r="B29" s="13" t="s">
        <v>23</v>
      </c>
    </row>
    <row r="30" spans="1:2" s="7" customFormat="1" ht="21.95" customHeight="1" x14ac:dyDescent="0.25">
      <c r="A30" s="95"/>
      <c r="B30" s="95"/>
    </row>
    <row r="31" spans="1:2" s="7" customFormat="1" ht="21.95" customHeight="1" x14ac:dyDescent="0.25">
      <c r="A31" s="95"/>
      <c r="B31" s="95"/>
    </row>
    <row r="32" spans="1:2" ht="3.95" customHeight="1" thickBot="1" x14ac:dyDescent="0.3">
      <c r="A32" s="68"/>
      <c r="B32" s="68"/>
    </row>
    <row r="33" spans="1:2" s="7" customFormat="1" ht="35.200000000000003" customHeight="1" thickBot="1" x14ac:dyDescent="0.3">
      <c r="A33" s="6" t="s">
        <v>24</v>
      </c>
      <c r="B33" s="6" t="s">
        <v>135</v>
      </c>
    </row>
    <row r="34" spans="1:2" ht="17.2" customHeight="1" thickBot="1" x14ac:dyDescent="0.3">
      <c r="A34" s="8" t="s">
        <v>4</v>
      </c>
      <c r="B34" s="19"/>
    </row>
    <row r="35" spans="1:2" s="22" customFormat="1" ht="57.6" x14ac:dyDescent="0.25">
      <c r="A35" s="20" t="s">
        <v>5</v>
      </c>
      <c r="B35" s="21" t="s">
        <v>25</v>
      </c>
    </row>
    <row r="36" spans="1:2" s="7" customFormat="1" ht="21.95" customHeight="1" thickBot="1" x14ac:dyDescent="0.3">
      <c r="A36" s="12"/>
      <c r="B36" s="104" t="s">
        <v>26</v>
      </c>
    </row>
    <row r="37" spans="1:2" s="22" customFormat="1" x14ac:dyDescent="0.25">
      <c r="A37" s="24" t="s">
        <v>8</v>
      </c>
      <c r="B37" s="21" t="s">
        <v>27</v>
      </c>
    </row>
    <row r="38" spans="1:2" s="7" customFormat="1" ht="21.95" customHeight="1" thickBot="1" x14ac:dyDescent="0.3">
      <c r="A38" s="13"/>
      <c r="B38" s="104" t="s">
        <v>23</v>
      </c>
    </row>
    <row r="39" spans="1:2" s="22" customFormat="1" ht="28.8" x14ac:dyDescent="0.25">
      <c r="A39" s="24" t="s">
        <v>11</v>
      </c>
      <c r="B39" s="21" t="s">
        <v>28</v>
      </c>
    </row>
    <row r="40" spans="1:2" s="7" customFormat="1" ht="21.95" customHeight="1" thickBot="1" x14ac:dyDescent="0.3">
      <c r="A40" s="13"/>
      <c r="B40" s="104" t="s">
        <v>23</v>
      </c>
    </row>
    <row r="41" spans="1:2" s="22" customFormat="1" x14ac:dyDescent="0.25">
      <c r="A41" s="24" t="s">
        <v>13</v>
      </c>
      <c r="B41" s="21" t="s">
        <v>29</v>
      </c>
    </row>
    <row r="42" spans="1:2" s="7" customFormat="1" ht="21.95" customHeight="1" thickBot="1" x14ac:dyDescent="0.3">
      <c r="A42" s="13"/>
      <c r="B42" s="23" t="s">
        <v>23</v>
      </c>
    </row>
    <row r="43" spans="1:2" s="22" customFormat="1" ht="28.8" x14ac:dyDescent="0.25">
      <c r="A43" s="24" t="s">
        <v>30</v>
      </c>
      <c r="B43" s="21" t="s">
        <v>31</v>
      </c>
    </row>
    <row r="44" spans="1:2" s="7" customFormat="1" ht="21.95" customHeight="1" thickBot="1" x14ac:dyDescent="0.3">
      <c r="A44" s="13"/>
      <c r="B44" s="104" t="s">
        <v>23</v>
      </c>
    </row>
    <row r="45" spans="1:2" s="22" customFormat="1" ht="28.8" x14ac:dyDescent="0.25">
      <c r="A45" s="24" t="s">
        <v>32</v>
      </c>
      <c r="B45" s="21" t="s">
        <v>33</v>
      </c>
    </row>
    <row r="46" spans="1:2" s="7" customFormat="1" ht="21.95" customHeight="1" thickBot="1" x14ac:dyDescent="0.3">
      <c r="A46" s="13"/>
      <c r="B46" s="104" t="s">
        <v>23</v>
      </c>
    </row>
    <row r="47" spans="1:2" s="22" customFormat="1" ht="43.2" x14ac:dyDescent="0.25">
      <c r="A47" s="24" t="s">
        <v>34</v>
      </c>
      <c r="B47" s="21" t="s">
        <v>35</v>
      </c>
    </row>
    <row r="48" spans="1:2" s="7" customFormat="1" ht="21.95" customHeight="1" thickBot="1" x14ac:dyDescent="0.3">
      <c r="A48" s="13"/>
      <c r="B48" s="104" t="s">
        <v>36</v>
      </c>
    </row>
    <row r="49" spans="1:2" s="22" customFormat="1" ht="28.8" x14ac:dyDescent="0.25">
      <c r="A49" s="24" t="s">
        <v>37</v>
      </c>
      <c r="B49" s="21" t="s">
        <v>38</v>
      </c>
    </row>
    <row r="50" spans="1:2" s="7" customFormat="1" ht="21.95" customHeight="1" thickBot="1" x14ac:dyDescent="0.3">
      <c r="A50" s="13"/>
      <c r="B50" s="104" t="s">
        <v>23</v>
      </c>
    </row>
    <row r="51" spans="1:2" ht="28.8" x14ac:dyDescent="0.25">
      <c r="A51" s="25" t="s">
        <v>39</v>
      </c>
      <c r="B51" s="21" t="s">
        <v>40</v>
      </c>
    </row>
    <row r="52" spans="1:2" x14ac:dyDescent="0.25">
      <c r="A52" s="26" t="s">
        <v>41</v>
      </c>
      <c r="B52" s="27" t="s">
        <v>42</v>
      </c>
    </row>
    <row r="53" spans="1:2" s="7" customFormat="1" ht="21.95" customHeight="1" x14ac:dyDescent="0.25">
      <c r="A53" s="26"/>
      <c r="B53" s="105" t="s">
        <v>23</v>
      </c>
    </row>
    <row r="54" spans="1:2" x14ac:dyDescent="0.25">
      <c r="A54" s="26" t="s">
        <v>43</v>
      </c>
      <c r="B54" s="27" t="s">
        <v>44</v>
      </c>
    </row>
    <row r="55" spans="1:2" s="7" customFormat="1" ht="21.95" customHeight="1" x14ac:dyDescent="0.25">
      <c r="A55" s="26"/>
      <c r="B55" s="105" t="s">
        <v>23</v>
      </c>
    </row>
    <row r="56" spans="1:2" x14ac:dyDescent="0.25">
      <c r="A56" s="26" t="s">
        <v>45</v>
      </c>
      <c r="B56" s="27" t="s">
        <v>46</v>
      </c>
    </row>
    <row r="57" spans="1:2" s="7" customFormat="1" ht="21.95" customHeight="1" thickBot="1" x14ac:dyDescent="0.3">
      <c r="A57" s="23"/>
      <c r="B57" s="104" t="s">
        <v>23</v>
      </c>
    </row>
    <row r="58" spans="1:2" s="22" customFormat="1" ht="43.2" x14ac:dyDescent="0.25">
      <c r="A58" s="24" t="s">
        <v>47</v>
      </c>
      <c r="B58" s="21" t="s">
        <v>48</v>
      </c>
    </row>
    <row r="59" spans="1:2" s="7" customFormat="1" ht="21.95" customHeight="1" thickBot="1" x14ac:dyDescent="0.3">
      <c r="A59" s="13"/>
      <c r="B59" s="23" t="s">
        <v>23</v>
      </c>
    </row>
    <row r="60" spans="1:2" s="22" customFormat="1" x14ac:dyDescent="0.25">
      <c r="A60" s="24" t="s">
        <v>49</v>
      </c>
      <c r="B60" s="21" t="s">
        <v>50</v>
      </c>
    </row>
    <row r="61" spans="1:2" s="7" customFormat="1" ht="21.95" customHeight="1" thickBot="1" x14ac:dyDescent="0.3">
      <c r="A61" s="13"/>
      <c r="B61" s="104" t="s">
        <v>23</v>
      </c>
    </row>
    <row r="62" spans="1:2" s="22" customFormat="1" ht="43.2" x14ac:dyDescent="0.25">
      <c r="A62" s="24" t="s">
        <v>51</v>
      </c>
      <c r="B62" s="21" t="s">
        <v>52</v>
      </c>
    </row>
    <row r="63" spans="1:2" s="7" customFormat="1" ht="21.95" customHeight="1" thickBot="1" x14ac:dyDescent="0.3">
      <c r="A63" s="13"/>
      <c r="B63" s="104" t="s">
        <v>23</v>
      </c>
    </row>
    <row r="64" spans="1:2" s="22" customFormat="1" ht="43.2" x14ac:dyDescent="0.25">
      <c r="A64" s="24" t="s">
        <v>53</v>
      </c>
      <c r="B64" s="21" t="s">
        <v>54</v>
      </c>
    </row>
    <row r="65" spans="1:2" s="7" customFormat="1" ht="21.95" customHeight="1" thickBot="1" x14ac:dyDescent="0.3">
      <c r="A65" s="13"/>
      <c r="B65" s="104" t="s">
        <v>23</v>
      </c>
    </row>
    <row r="66" spans="1:2" s="7" customFormat="1" ht="21.95" customHeight="1" x14ac:dyDescent="0.25">
      <c r="A66" s="24" t="s">
        <v>55</v>
      </c>
      <c r="B66" s="21" t="s">
        <v>56</v>
      </c>
    </row>
    <row r="67" spans="1:2" s="7" customFormat="1" ht="21.95" customHeight="1" thickBot="1" x14ac:dyDescent="0.3">
      <c r="A67" s="13"/>
      <c r="B67" s="104" t="s">
        <v>23</v>
      </c>
    </row>
    <row r="68" spans="1:2" x14ac:dyDescent="0.25">
      <c r="A68" s="29"/>
      <c r="B68" s="29"/>
    </row>
    <row r="69" spans="1:2" ht="23.75" customHeight="1" x14ac:dyDescent="0.25">
      <c r="A69" s="127"/>
      <c r="B69" s="127"/>
    </row>
    <row r="70" spans="1:2" ht="19" customHeight="1" thickBot="1" x14ac:dyDescent="0.3">
      <c r="A70" s="124"/>
      <c r="B70" s="124"/>
    </row>
    <row r="71" spans="1:2" s="22" customFormat="1" x14ac:dyDescent="0.25">
      <c r="A71" s="24" t="s">
        <v>57</v>
      </c>
      <c r="B71" s="21" t="s">
        <v>58</v>
      </c>
    </row>
    <row r="72" spans="1:2" s="7" customFormat="1" ht="21.95" customHeight="1" thickBot="1" x14ac:dyDescent="0.3">
      <c r="A72" s="13"/>
      <c r="B72" s="104" t="s">
        <v>59</v>
      </c>
    </row>
    <row r="73" spans="1:2" s="22" customFormat="1" x14ac:dyDescent="0.25">
      <c r="A73" s="24" t="s">
        <v>60</v>
      </c>
      <c r="B73" s="21" t="s">
        <v>22</v>
      </c>
    </row>
    <row r="74" spans="1:2" s="7" customFormat="1" ht="21.95" customHeight="1" thickBot="1" x14ac:dyDescent="0.3">
      <c r="A74" s="13"/>
      <c r="B74" s="104" t="s">
        <v>23</v>
      </c>
    </row>
    <row r="75" spans="1:2" ht="17.2" customHeight="1" thickBot="1" x14ac:dyDescent="0.3">
      <c r="A75" s="8" t="s">
        <v>15</v>
      </c>
      <c r="B75" s="19"/>
    </row>
    <row r="76" spans="1:2" x14ac:dyDescent="0.25">
      <c r="A76" s="16" t="s">
        <v>61</v>
      </c>
      <c r="B76" s="21" t="s">
        <v>62</v>
      </c>
    </row>
    <row r="77" spans="1:2" ht="15.05" thickBot="1" x14ac:dyDescent="0.3">
      <c r="A77" s="28"/>
      <c r="B77" s="104" t="s">
        <v>23</v>
      </c>
    </row>
    <row r="78" spans="1:2" ht="28.8" x14ac:dyDescent="0.25">
      <c r="A78" s="16" t="s">
        <v>63</v>
      </c>
      <c r="B78" s="21" t="s">
        <v>64</v>
      </c>
    </row>
    <row r="79" spans="1:2" ht="15.05" thickBot="1" x14ac:dyDescent="0.3">
      <c r="A79" s="28"/>
      <c r="B79" s="104" t="s">
        <v>23</v>
      </c>
    </row>
    <row r="80" spans="1:2" ht="28.8" x14ac:dyDescent="0.25">
      <c r="A80" s="16" t="s">
        <v>65</v>
      </c>
      <c r="B80" s="21" t="s">
        <v>66</v>
      </c>
    </row>
    <row r="81" spans="1:2" ht="106.7" customHeight="1" thickBot="1" x14ac:dyDescent="0.3">
      <c r="A81" s="28"/>
      <c r="B81" s="117" t="s">
        <v>152</v>
      </c>
    </row>
    <row r="82" spans="1:2" ht="43.2" x14ac:dyDescent="0.25">
      <c r="A82" s="16" t="s">
        <v>67</v>
      </c>
      <c r="B82" s="21" t="s">
        <v>68</v>
      </c>
    </row>
    <row r="83" spans="1:2" ht="15.05" thickBot="1" x14ac:dyDescent="0.3">
      <c r="A83" s="28"/>
      <c r="B83" s="104" t="s">
        <v>23</v>
      </c>
    </row>
    <row r="84" spans="1:2" x14ac:dyDescent="0.25">
      <c r="A84" s="16" t="s">
        <v>69</v>
      </c>
      <c r="B84" s="21" t="s">
        <v>22</v>
      </c>
    </row>
    <row r="85" spans="1:2" ht="15.05" thickBot="1" x14ac:dyDescent="0.3">
      <c r="A85" s="28"/>
      <c r="B85" s="104" t="s">
        <v>23</v>
      </c>
    </row>
    <row r="86" spans="1:2" ht="28.8" x14ac:dyDescent="0.25">
      <c r="A86" s="16" t="s">
        <v>17</v>
      </c>
      <c r="B86" s="21" t="s">
        <v>70</v>
      </c>
    </row>
    <row r="87" spans="1:2" ht="15.05" thickBot="1" x14ac:dyDescent="0.3">
      <c r="A87" s="28"/>
      <c r="B87" s="104" t="s">
        <v>23</v>
      </c>
    </row>
    <row r="88" spans="1:2" x14ac:dyDescent="0.25">
      <c r="A88" s="29"/>
      <c r="B88" s="29"/>
    </row>
    <row r="89" spans="1:2" x14ac:dyDescent="0.25">
      <c r="A89" s="29"/>
      <c r="B89" s="29"/>
    </row>
    <row r="90" spans="1:2" x14ac:dyDescent="0.25">
      <c r="A90" s="29"/>
      <c r="B90" s="29"/>
    </row>
    <row r="91" spans="1:2" x14ac:dyDescent="0.25">
      <c r="A91" s="29"/>
      <c r="B91" s="29"/>
    </row>
    <row r="92" spans="1:2" x14ac:dyDescent="0.25">
      <c r="A92" s="29"/>
      <c r="B92" s="29"/>
    </row>
    <row r="93" spans="1:2" x14ac:dyDescent="0.25">
      <c r="A93" s="29"/>
      <c r="B93" s="29"/>
    </row>
    <row r="94" spans="1:2" x14ac:dyDescent="0.25">
      <c r="A94" s="29"/>
      <c r="B94" s="29"/>
    </row>
    <row r="95" spans="1:2" x14ac:dyDescent="0.25">
      <c r="A95" s="29"/>
      <c r="B95" s="29"/>
    </row>
    <row r="96" spans="1:2" x14ac:dyDescent="0.25">
      <c r="A96" s="29"/>
      <c r="B96" s="29"/>
    </row>
    <row r="97" spans="1:2" x14ac:dyDescent="0.25">
      <c r="A97" s="29"/>
      <c r="B97" s="29"/>
    </row>
    <row r="98" spans="1:2" x14ac:dyDescent="0.25">
      <c r="A98" s="29"/>
      <c r="B98" s="29"/>
    </row>
    <row r="99" spans="1:2" x14ac:dyDescent="0.25">
      <c r="A99" s="29"/>
      <c r="B99" s="29"/>
    </row>
    <row r="100" spans="1:2" x14ac:dyDescent="0.25">
      <c r="A100" s="29"/>
      <c r="B100" s="29"/>
    </row>
    <row r="101" spans="1:2" x14ac:dyDescent="0.25">
      <c r="A101" s="29"/>
      <c r="B101" s="29"/>
    </row>
    <row r="102" spans="1:2" x14ac:dyDescent="0.25">
      <c r="A102" s="29"/>
      <c r="B102" s="29"/>
    </row>
    <row r="103" spans="1:2" x14ac:dyDescent="0.25">
      <c r="A103" s="29"/>
      <c r="B103" s="29"/>
    </row>
    <row r="104" spans="1:2" x14ac:dyDescent="0.25">
      <c r="A104" s="29"/>
      <c r="B104" s="29"/>
    </row>
    <row r="105" spans="1:2" x14ac:dyDescent="0.25">
      <c r="A105" s="29"/>
      <c r="B105" s="29"/>
    </row>
    <row r="106" spans="1:2" x14ac:dyDescent="0.25">
      <c r="A106" s="29"/>
      <c r="B106" s="29"/>
    </row>
    <row r="107" spans="1:2" x14ac:dyDescent="0.25">
      <c r="A107" s="29"/>
      <c r="B107" s="29"/>
    </row>
    <row r="108" spans="1:2" x14ac:dyDescent="0.25">
      <c r="A108" s="29"/>
      <c r="B108" s="29"/>
    </row>
    <row r="109" spans="1:2" x14ac:dyDescent="0.25">
      <c r="A109" s="29"/>
      <c r="B109" s="29"/>
    </row>
    <row r="110" spans="1:2" x14ac:dyDescent="0.25">
      <c r="A110" s="29"/>
      <c r="B110" s="29"/>
    </row>
    <row r="111" spans="1:2" x14ac:dyDescent="0.25">
      <c r="A111" s="29"/>
      <c r="B111" s="29"/>
    </row>
    <row r="112" spans="1:2" x14ac:dyDescent="0.25">
      <c r="A112" s="29"/>
      <c r="B112" s="29"/>
    </row>
    <row r="113" spans="1:2" x14ac:dyDescent="0.25">
      <c r="A113" s="29"/>
      <c r="B113" s="29"/>
    </row>
    <row r="114" spans="1:2" x14ac:dyDescent="0.25">
      <c r="A114" s="29"/>
      <c r="B114" s="29"/>
    </row>
    <row r="115" spans="1:2" x14ac:dyDescent="0.25">
      <c r="A115" s="29"/>
      <c r="B115" s="29"/>
    </row>
    <row r="116" spans="1:2" x14ac:dyDescent="0.25">
      <c r="A116" s="29"/>
      <c r="B116" s="29"/>
    </row>
    <row r="117" spans="1:2" x14ac:dyDescent="0.25">
      <c r="A117" s="29"/>
      <c r="B117" s="29"/>
    </row>
    <row r="118" spans="1:2" x14ac:dyDescent="0.25">
      <c r="A118" s="29"/>
      <c r="B118" s="29"/>
    </row>
    <row r="119" spans="1:2" x14ac:dyDescent="0.25">
      <c r="A119" s="29"/>
      <c r="B119" s="29"/>
    </row>
    <row r="120" spans="1:2" x14ac:dyDescent="0.25">
      <c r="A120" s="29"/>
      <c r="B120" s="29" t="s">
        <v>154</v>
      </c>
    </row>
    <row r="121" spans="1:2" ht="5.25" customHeight="1" x14ac:dyDescent="0.25">
      <c r="A121" s="127" t="s">
        <v>71</v>
      </c>
      <c r="B121" s="127"/>
    </row>
    <row r="122" spans="1:2" ht="19" customHeight="1" x14ac:dyDescent="0.25">
      <c r="A122" s="124" t="s">
        <v>140</v>
      </c>
      <c r="B122" s="124"/>
    </row>
    <row r="123" spans="1:2" x14ac:dyDescent="0.25">
      <c r="A123" s="30"/>
      <c r="B123" s="30"/>
    </row>
    <row r="124" spans="1:2" x14ac:dyDescent="0.25">
      <c r="A124" s="30"/>
      <c r="B124" s="30"/>
    </row>
    <row r="125" spans="1:2" x14ac:dyDescent="0.25">
      <c r="A125" s="30"/>
      <c r="B125" s="30"/>
    </row>
    <row r="126" spans="1:2" x14ac:dyDescent="0.25">
      <c r="A126" s="30"/>
      <c r="B126" s="30"/>
    </row>
    <row r="127" spans="1:2" x14ac:dyDescent="0.25">
      <c r="A127" s="30"/>
      <c r="B127" s="30"/>
    </row>
    <row r="128" spans="1:2" x14ac:dyDescent="0.25">
      <c r="A128" s="30"/>
      <c r="B128" s="30"/>
    </row>
    <row r="129" spans="1:2" x14ac:dyDescent="0.25">
      <c r="A129" s="30"/>
      <c r="B129" s="30"/>
    </row>
    <row r="130" spans="1:2" x14ac:dyDescent="0.25">
      <c r="A130" s="30"/>
      <c r="B130" s="30"/>
    </row>
    <row r="131" spans="1:2" x14ac:dyDescent="0.25">
      <c r="A131" s="30"/>
      <c r="B131" s="30"/>
    </row>
    <row r="132" spans="1:2" x14ac:dyDescent="0.25">
      <c r="A132" s="30"/>
      <c r="B132" s="30"/>
    </row>
    <row r="133" spans="1:2" x14ac:dyDescent="0.25">
      <c r="A133" s="30"/>
      <c r="B133" s="30"/>
    </row>
    <row r="134" spans="1:2" x14ac:dyDescent="0.25">
      <c r="A134" s="30"/>
      <c r="B134" s="30"/>
    </row>
    <row r="135" spans="1:2" x14ac:dyDescent="0.25">
      <c r="A135" s="30"/>
      <c r="B135" s="30"/>
    </row>
    <row r="136" spans="1:2" x14ac:dyDescent="0.25">
      <c r="A136" s="30"/>
      <c r="B136" s="30"/>
    </row>
    <row r="137" spans="1:2" x14ac:dyDescent="0.25">
      <c r="A137" s="30"/>
      <c r="B137" s="30"/>
    </row>
    <row r="138" spans="1:2" x14ac:dyDescent="0.25">
      <c r="A138" s="30"/>
      <c r="B138" s="30"/>
    </row>
    <row r="139" spans="1:2" x14ac:dyDescent="0.25">
      <c r="A139" s="30"/>
      <c r="B139" s="30"/>
    </row>
    <row r="140" spans="1:2" x14ac:dyDescent="0.25">
      <c r="A140" s="30"/>
      <c r="B140" s="30"/>
    </row>
    <row r="141" spans="1:2" x14ac:dyDescent="0.25">
      <c r="A141" s="30"/>
      <c r="B141" s="30"/>
    </row>
    <row r="142" spans="1:2" x14ac:dyDescent="0.25">
      <c r="A142" s="30"/>
      <c r="B142" s="30"/>
    </row>
    <row r="143" spans="1:2" x14ac:dyDescent="0.25">
      <c r="A143" s="30"/>
      <c r="B143" s="30"/>
    </row>
    <row r="144" spans="1:2" x14ac:dyDescent="0.25">
      <c r="A144" s="30"/>
      <c r="B144" s="30"/>
    </row>
    <row r="145" spans="1:2" x14ac:dyDescent="0.25">
      <c r="A145" s="30"/>
      <c r="B145" s="30"/>
    </row>
    <row r="146" spans="1:2" x14ac:dyDescent="0.25">
      <c r="A146" s="30"/>
      <c r="B146" s="30"/>
    </row>
    <row r="147" spans="1:2" x14ac:dyDescent="0.25">
      <c r="A147" s="30"/>
      <c r="B147" s="30"/>
    </row>
    <row r="148" spans="1:2" x14ac:dyDescent="0.25">
      <c r="A148" s="30"/>
      <c r="B148" s="30"/>
    </row>
    <row r="149" spans="1:2" x14ac:dyDescent="0.25">
      <c r="A149" s="30"/>
      <c r="B149" s="30"/>
    </row>
    <row r="150" spans="1:2" x14ac:dyDescent="0.25">
      <c r="A150" s="30"/>
      <c r="B150" s="30"/>
    </row>
    <row r="151" spans="1:2" x14ac:dyDescent="0.25">
      <c r="A151" s="30"/>
      <c r="B151" s="30"/>
    </row>
    <row r="152" spans="1:2" x14ac:dyDescent="0.25">
      <c r="A152" s="30"/>
      <c r="B152" s="30"/>
    </row>
    <row r="153" spans="1:2" x14ac:dyDescent="0.25">
      <c r="A153" s="30"/>
      <c r="B153" s="30"/>
    </row>
    <row r="154" spans="1:2" x14ac:dyDescent="0.25">
      <c r="A154" s="30"/>
      <c r="B154" s="30"/>
    </row>
    <row r="155" spans="1:2" x14ac:dyDescent="0.25">
      <c r="A155" s="30"/>
      <c r="B155" s="30"/>
    </row>
    <row r="156" spans="1:2" x14ac:dyDescent="0.25">
      <c r="A156" s="30"/>
      <c r="B156" s="30"/>
    </row>
    <row r="157" spans="1:2" x14ac:dyDescent="0.25">
      <c r="A157" s="30"/>
      <c r="B157" s="30"/>
    </row>
    <row r="158" spans="1:2" x14ac:dyDescent="0.25">
      <c r="A158" s="30"/>
      <c r="B158" s="30"/>
    </row>
    <row r="159" spans="1:2" x14ac:dyDescent="0.25">
      <c r="A159" s="30"/>
      <c r="B159" s="30"/>
    </row>
    <row r="160" spans="1:2" x14ac:dyDescent="0.25">
      <c r="A160" s="30"/>
      <c r="B160" s="30"/>
    </row>
    <row r="161" spans="1:2" x14ac:dyDescent="0.25">
      <c r="A161" s="30"/>
      <c r="B161" s="30"/>
    </row>
    <row r="162" spans="1:2" x14ac:dyDescent="0.25">
      <c r="A162" s="30"/>
      <c r="B162" s="30"/>
    </row>
    <row r="163" spans="1:2" x14ac:dyDescent="0.25">
      <c r="A163" s="30"/>
      <c r="B163" s="30"/>
    </row>
  </sheetData>
  <mergeCells count="8">
    <mergeCell ref="A122:B122"/>
    <mergeCell ref="A4:B4"/>
    <mergeCell ref="A5:B5"/>
    <mergeCell ref="A121:B121"/>
    <mergeCell ref="A69:B69"/>
    <mergeCell ref="A70:B70"/>
    <mergeCell ref="A25:A27"/>
    <mergeCell ref="A22:A23"/>
  </mergeCells>
  <pageMargins left="0.78740157480314965" right="0.59055118110236227" top="0.59055118110236227" bottom="0.39370078740157483" header="0.31496062992125984" footer="0.15748031496062992"/>
  <pageSetup paperSize="9" scale="84" fitToHeight="2" orientation="portrait" r:id="rId1"/>
  <headerFooter differentFirst="1">
    <oddFooter>&amp;R&amp;10Strona &amp;P z &amp;N</oddFooter>
    <firstHeader>&amp;LMiejski Zarząd Budynków Komunalnych
w Kędzierzynie-Koźlu
ul. Grunwaldzka 6
47-220 Kędzierzyn-Koźle
REGON 530859315</firstHeader>
    <firstFooter>&amp;R&amp;10Strona &amp;P z &amp;N</first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A910D-AE78-4697-A5D6-9E9B1E989986}">
  <sheetPr>
    <pageSetUpPr fitToPage="1"/>
  </sheetPr>
  <dimension ref="A3:AMK30"/>
  <sheetViews>
    <sheetView topLeftCell="C13" zoomScale="80" zoomScaleNormal="80" zoomScaleSheetLayoutView="70" workbookViewId="0">
      <selection activeCell="H25" sqref="H25"/>
    </sheetView>
  </sheetViews>
  <sheetFormatPr defaultRowHeight="17.7" x14ac:dyDescent="0.25"/>
  <cols>
    <col min="1" max="1" width="7.88671875" style="91" customWidth="1"/>
    <col min="2" max="2" width="40.44140625" style="91" customWidth="1"/>
    <col min="3" max="3" width="15.6640625" style="91" customWidth="1"/>
    <col min="4" max="4" width="17" style="91" customWidth="1"/>
    <col min="5" max="6" width="17.5546875" style="91" customWidth="1"/>
    <col min="7" max="7" width="17.6640625" style="91" customWidth="1"/>
    <col min="8" max="8" width="17.33203125" style="91" customWidth="1"/>
    <col min="9" max="9" width="13.6640625" style="91" customWidth="1"/>
    <col min="10" max="10" width="16.33203125" style="91" customWidth="1"/>
    <col min="11" max="11" width="22.44140625" style="91" customWidth="1"/>
    <col min="12" max="12" width="17.5546875" style="91" customWidth="1"/>
    <col min="13" max="13" width="18" style="91" customWidth="1"/>
    <col min="14" max="14" width="18.33203125" style="91" customWidth="1"/>
    <col min="15" max="15" width="22.6640625" style="91" customWidth="1"/>
    <col min="16" max="16" width="8.6640625" style="73" customWidth="1"/>
    <col min="17" max="17" width="11.44140625" style="73" bestFit="1" customWidth="1"/>
    <col min="18" max="256" width="8.6640625" style="73" customWidth="1"/>
    <col min="257" max="257" width="7.88671875" style="73" customWidth="1"/>
    <col min="258" max="258" width="40.44140625" style="73" customWidth="1"/>
    <col min="259" max="259" width="15.6640625" style="73" customWidth="1"/>
    <col min="260" max="260" width="12.5546875" style="73" customWidth="1"/>
    <col min="261" max="262" width="17.5546875" style="73" customWidth="1"/>
    <col min="263" max="263" width="17.6640625" style="73" customWidth="1"/>
    <col min="264" max="264" width="17.33203125" style="73" customWidth="1"/>
    <col min="265" max="265" width="13.33203125" style="73" customWidth="1"/>
    <col min="266" max="266" width="15" style="73" customWidth="1"/>
    <col min="267" max="267" width="22.44140625" style="73" customWidth="1"/>
    <col min="268" max="268" width="17.5546875" style="73" customWidth="1"/>
    <col min="269" max="269" width="18" style="73" customWidth="1"/>
    <col min="270" max="270" width="18.33203125" style="73" customWidth="1"/>
    <col min="271" max="271" width="22.6640625" style="73" customWidth="1"/>
    <col min="272" max="512" width="8.6640625" style="73" customWidth="1"/>
    <col min="513" max="513" width="7.88671875" style="73" customWidth="1"/>
    <col min="514" max="514" width="40.44140625" style="73" customWidth="1"/>
    <col min="515" max="515" width="15.6640625" style="73" customWidth="1"/>
    <col min="516" max="516" width="12.5546875" style="73" customWidth="1"/>
    <col min="517" max="518" width="17.5546875" style="73" customWidth="1"/>
    <col min="519" max="519" width="17.6640625" style="73" customWidth="1"/>
    <col min="520" max="520" width="17.33203125" style="73" customWidth="1"/>
    <col min="521" max="521" width="13.33203125" style="73" customWidth="1"/>
    <col min="522" max="522" width="15" style="73" customWidth="1"/>
    <col min="523" max="523" width="22.44140625" style="73" customWidth="1"/>
    <col min="524" max="524" width="17.5546875" style="73" customWidth="1"/>
    <col min="525" max="525" width="18" style="73" customWidth="1"/>
    <col min="526" max="526" width="18.33203125" style="73" customWidth="1"/>
    <col min="527" max="527" width="22.6640625" style="73" customWidth="1"/>
    <col min="528" max="768" width="8.6640625" style="73" customWidth="1"/>
    <col min="769" max="769" width="7.88671875" style="73" customWidth="1"/>
    <col min="770" max="770" width="40.44140625" style="73" customWidth="1"/>
    <col min="771" max="771" width="15.6640625" style="73" customWidth="1"/>
    <col min="772" max="772" width="12.5546875" style="73" customWidth="1"/>
    <col min="773" max="774" width="17.5546875" style="73" customWidth="1"/>
    <col min="775" max="775" width="17.6640625" style="73" customWidth="1"/>
    <col min="776" max="776" width="17.33203125" style="73" customWidth="1"/>
    <col min="777" max="777" width="13.33203125" style="73" customWidth="1"/>
    <col min="778" max="778" width="15" style="73" customWidth="1"/>
    <col min="779" max="779" width="22.44140625" style="73" customWidth="1"/>
    <col min="780" max="780" width="17.5546875" style="73" customWidth="1"/>
    <col min="781" max="781" width="18" style="73" customWidth="1"/>
    <col min="782" max="782" width="18.33203125" style="73" customWidth="1"/>
    <col min="783" max="783" width="22.6640625" style="73" customWidth="1"/>
    <col min="784" max="1025" width="8.6640625" style="73" customWidth="1"/>
  </cols>
  <sheetData>
    <row r="3" spans="1:17" s="70" customFormat="1" ht="48.8" customHeight="1" x14ac:dyDescent="0.25">
      <c r="A3" s="47" t="s">
        <v>149</v>
      </c>
      <c r="B3" s="53"/>
      <c r="C3" s="53"/>
      <c r="D3" s="54"/>
      <c r="E3" s="54"/>
      <c r="F3" s="54"/>
      <c r="G3" s="54"/>
      <c r="H3" s="54"/>
      <c r="I3" s="54"/>
      <c r="J3" s="54"/>
      <c r="K3" s="54"/>
      <c r="L3" s="54"/>
      <c r="M3" s="54"/>
      <c r="N3" s="54"/>
      <c r="O3" s="69"/>
    </row>
    <row r="4" spans="1:17" ht="23.6" x14ac:dyDescent="0.25">
      <c r="A4" s="55"/>
      <c r="B4" s="71"/>
      <c r="C4" s="55"/>
      <c r="D4" s="71"/>
      <c r="E4" s="71"/>
      <c r="F4" s="71"/>
      <c r="G4" s="71"/>
      <c r="H4" s="71"/>
      <c r="I4" s="71"/>
      <c r="J4" s="71"/>
      <c r="K4" s="71"/>
      <c r="L4" s="71"/>
      <c r="M4" s="71"/>
      <c r="N4" s="71"/>
      <c r="O4" s="72"/>
    </row>
    <row r="5" spans="1:17" ht="37.5" customHeight="1" x14ac:dyDescent="0.25">
      <c r="A5" s="131" t="s">
        <v>72</v>
      </c>
      <c r="B5" s="131" t="s">
        <v>85</v>
      </c>
      <c r="C5" s="132" t="s">
        <v>113</v>
      </c>
      <c r="D5" s="131" t="s">
        <v>87</v>
      </c>
      <c r="E5" s="131"/>
      <c r="F5" s="131"/>
      <c r="G5" s="131"/>
      <c r="H5" s="131"/>
      <c r="I5" s="131" t="s">
        <v>88</v>
      </c>
      <c r="J5" s="131"/>
      <c r="K5" s="131"/>
      <c r="L5" s="131"/>
      <c r="M5" s="131"/>
      <c r="N5" s="131"/>
      <c r="O5" s="131" t="s">
        <v>127</v>
      </c>
    </row>
    <row r="6" spans="1:17" ht="101.3" customHeight="1" x14ac:dyDescent="0.25">
      <c r="A6" s="131"/>
      <c r="B6" s="131"/>
      <c r="C6" s="131"/>
      <c r="D6" s="118" t="s">
        <v>114</v>
      </c>
      <c r="E6" s="118" t="s">
        <v>115</v>
      </c>
      <c r="F6" s="118" t="s">
        <v>90</v>
      </c>
      <c r="G6" s="118" t="s">
        <v>91</v>
      </c>
      <c r="H6" s="118" t="s">
        <v>128</v>
      </c>
      <c r="I6" s="118" t="s">
        <v>116</v>
      </c>
      <c r="J6" s="118" t="s">
        <v>117</v>
      </c>
      <c r="K6" s="118" t="s">
        <v>115</v>
      </c>
      <c r="L6" s="118" t="s">
        <v>90</v>
      </c>
      <c r="M6" s="118" t="s">
        <v>95</v>
      </c>
      <c r="N6" s="118" t="s">
        <v>129</v>
      </c>
      <c r="O6" s="131"/>
    </row>
    <row r="7" spans="1:17" s="75" customFormat="1" ht="15.05" customHeight="1" x14ac:dyDescent="0.25">
      <c r="A7" s="74">
        <v>1</v>
      </c>
      <c r="B7" s="74">
        <v>2</v>
      </c>
      <c r="C7" s="74">
        <v>3</v>
      </c>
      <c r="D7" s="74">
        <v>4</v>
      </c>
      <c r="E7" s="74">
        <v>5</v>
      </c>
      <c r="F7" s="74">
        <v>6</v>
      </c>
      <c r="G7" s="74">
        <v>7</v>
      </c>
      <c r="H7" s="74">
        <v>8</v>
      </c>
      <c r="I7" s="74">
        <v>9</v>
      </c>
      <c r="J7" s="74">
        <v>10</v>
      </c>
      <c r="K7" s="74">
        <v>11</v>
      </c>
      <c r="L7" s="74">
        <v>12</v>
      </c>
      <c r="M7" s="74">
        <v>13</v>
      </c>
      <c r="N7" s="74">
        <v>14</v>
      </c>
      <c r="O7" s="74">
        <v>15</v>
      </c>
    </row>
    <row r="8" spans="1:17" s="78" customFormat="1" ht="40.75" customHeight="1" x14ac:dyDescent="0.25">
      <c r="A8" s="76" t="s">
        <v>2</v>
      </c>
      <c r="B8" s="76" t="s">
        <v>97</v>
      </c>
      <c r="C8" s="77">
        <f>C9</f>
        <v>298661.45</v>
      </c>
      <c r="D8" s="77">
        <f>D9</f>
        <v>3783.57</v>
      </c>
      <c r="E8" s="77">
        <f t="shared" ref="E8:O8" si="0">SUM(E9:E10)</f>
        <v>0</v>
      </c>
      <c r="F8" s="77">
        <f t="shared" si="0"/>
        <v>0</v>
      </c>
      <c r="G8" s="77">
        <f t="shared" si="0"/>
        <v>0</v>
      </c>
      <c r="H8" s="77">
        <f t="shared" si="0"/>
        <v>3783.57</v>
      </c>
      <c r="I8" s="77">
        <f t="shared" si="0"/>
        <v>0</v>
      </c>
      <c r="J8" s="77">
        <f t="shared" si="0"/>
        <v>0</v>
      </c>
      <c r="K8" s="77">
        <f t="shared" si="0"/>
        <v>0</v>
      </c>
      <c r="L8" s="77">
        <f t="shared" si="0"/>
        <v>0</v>
      </c>
      <c r="M8" s="77">
        <f t="shared" si="0"/>
        <v>0</v>
      </c>
      <c r="N8" s="77">
        <f t="shared" si="0"/>
        <v>0</v>
      </c>
      <c r="O8" s="77">
        <f t="shared" si="0"/>
        <v>302445.02</v>
      </c>
    </row>
    <row r="9" spans="1:17" s="83" customFormat="1" ht="56.3" customHeight="1" x14ac:dyDescent="0.25">
      <c r="A9" s="79" t="s">
        <v>5</v>
      </c>
      <c r="B9" s="80" t="s">
        <v>98</v>
      </c>
      <c r="C9" s="81">
        <v>298661.45</v>
      </c>
      <c r="D9" s="81">
        <v>3783.57</v>
      </c>
      <c r="E9" s="81"/>
      <c r="F9" s="81"/>
      <c r="G9" s="81"/>
      <c r="H9" s="82">
        <f>SUM(D9:G9)</f>
        <v>3783.57</v>
      </c>
      <c r="I9" s="81"/>
      <c r="J9" s="81"/>
      <c r="K9" s="81"/>
      <c r="L9" s="81"/>
      <c r="M9" s="81"/>
      <c r="N9" s="82">
        <f>SUM(I9:M9)</f>
        <v>0</v>
      </c>
      <c r="O9" s="82">
        <f>C9+H9-N9</f>
        <v>302445.02</v>
      </c>
    </row>
    <row r="10" spans="1:17" s="83" customFormat="1" ht="56.3" customHeight="1" x14ac:dyDescent="0.25">
      <c r="A10" s="79" t="s">
        <v>8</v>
      </c>
      <c r="B10" s="80" t="s">
        <v>99</v>
      </c>
      <c r="C10" s="81"/>
      <c r="D10" s="81"/>
      <c r="E10" s="81"/>
      <c r="F10" s="81"/>
      <c r="G10" s="81"/>
      <c r="H10" s="82">
        <f>SUM(D10:G10)</f>
        <v>0</v>
      </c>
      <c r="I10" s="81"/>
      <c r="J10" s="81"/>
      <c r="K10" s="81"/>
      <c r="L10" s="81"/>
      <c r="M10" s="81"/>
      <c r="N10" s="82">
        <f>SUM(I10:M10)</f>
        <v>0</v>
      </c>
      <c r="O10" s="82">
        <f>C10+H10-N10</f>
        <v>0</v>
      </c>
    </row>
    <row r="11" spans="1:17" s="78" customFormat="1" ht="55.35" customHeight="1" x14ac:dyDescent="0.25">
      <c r="A11" s="76" t="s">
        <v>24</v>
      </c>
      <c r="B11" s="76" t="s">
        <v>100</v>
      </c>
      <c r="C11" s="77">
        <f>C12+C20+C21</f>
        <v>151381013.58000001</v>
      </c>
      <c r="D11" s="77">
        <f t="shared" ref="D11:J11" si="1">D12+D20+D21</f>
        <v>2846956.25</v>
      </c>
      <c r="E11" s="77">
        <f t="shared" si="1"/>
        <v>2192678.02</v>
      </c>
      <c r="F11" s="77">
        <f t="shared" si="1"/>
        <v>0</v>
      </c>
      <c r="G11" s="77">
        <f t="shared" si="1"/>
        <v>331907.28999999998</v>
      </c>
      <c r="H11" s="77">
        <f t="shared" si="1"/>
        <v>5371541.5599999996</v>
      </c>
      <c r="I11" s="77">
        <f t="shared" si="1"/>
        <v>2724629.87</v>
      </c>
      <c r="J11" s="77">
        <f t="shared" si="1"/>
        <v>205724.79</v>
      </c>
      <c r="K11" s="77">
        <f>K12+L20+K21</f>
        <v>176665.84999999998</v>
      </c>
      <c r="L11" s="77">
        <f>L12+M20+L21</f>
        <v>295972.38</v>
      </c>
      <c r="M11" s="77">
        <f>M12+K20+M21</f>
        <v>2016012.17</v>
      </c>
      <c r="N11" s="77">
        <f>N12+N20+N21</f>
        <v>5419005.0599999996</v>
      </c>
      <c r="O11" s="77">
        <f>O12+O20+O21</f>
        <v>151333550.07999998</v>
      </c>
    </row>
    <row r="12" spans="1:17" s="84" customFormat="1" ht="74.95" customHeight="1" x14ac:dyDescent="0.25">
      <c r="A12" s="76" t="s">
        <v>15</v>
      </c>
      <c r="B12" s="76" t="s">
        <v>118</v>
      </c>
      <c r="C12" s="77">
        <f>C13+C15+C16+C17+C18+C19</f>
        <v>151329060.93000001</v>
      </c>
      <c r="D12" s="77">
        <f t="shared" ref="D12:O12" si="2">D13+D15+D17+D19+D16+D18</f>
        <v>292188.81</v>
      </c>
      <c r="E12" s="77">
        <f t="shared" si="2"/>
        <v>2192678.02</v>
      </c>
      <c r="F12" s="77">
        <f t="shared" si="2"/>
        <v>0</v>
      </c>
      <c r="G12" s="77">
        <f t="shared" si="2"/>
        <v>331907.28999999998</v>
      </c>
      <c r="H12" s="77">
        <f t="shared" si="2"/>
        <v>2816774.1199999996</v>
      </c>
      <c r="I12" s="77">
        <f t="shared" si="2"/>
        <v>2724629.87</v>
      </c>
      <c r="J12" s="77">
        <f>J13+J15+J17+J19+J16+J18</f>
        <v>205724.79</v>
      </c>
      <c r="K12" s="77">
        <f t="shared" si="2"/>
        <v>176665.84999999998</v>
      </c>
      <c r="L12" s="77">
        <f t="shared" si="2"/>
        <v>0</v>
      </c>
      <c r="M12" s="77">
        <f>M13+M15+M17+M19+M16+M18</f>
        <v>0</v>
      </c>
      <c r="N12" s="77">
        <f t="shared" si="2"/>
        <v>3107020.51</v>
      </c>
      <c r="O12" s="77">
        <f t="shared" si="2"/>
        <v>151038814.53999999</v>
      </c>
    </row>
    <row r="13" spans="1:17" s="83" customFormat="1" ht="56.3" customHeight="1" x14ac:dyDescent="0.25">
      <c r="A13" s="79" t="s">
        <v>61</v>
      </c>
      <c r="B13" s="80" t="s">
        <v>102</v>
      </c>
      <c r="C13" s="81">
        <v>23808035.489999998</v>
      </c>
      <c r="D13" s="81"/>
      <c r="E13" s="81">
        <f>37657.95</f>
        <v>37657.949999999997</v>
      </c>
      <c r="F13" s="81"/>
      <c r="G13" s="81">
        <f>358851.98-37657.95</f>
        <v>321194.02999999997</v>
      </c>
      <c r="H13" s="82">
        <f>SUM(D13:G13)</f>
        <v>358851.98</v>
      </c>
      <c r="I13" s="81">
        <f>841463.84-37657.95</f>
        <v>803805.89</v>
      </c>
      <c r="J13" s="81"/>
      <c r="K13" s="81">
        <f>37657.95</f>
        <v>37657.949999999997</v>
      </c>
      <c r="L13" s="81"/>
      <c r="M13" s="81"/>
      <c r="N13" s="82">
        <f t="shared" ref="N13:N21" si="3">SUM(I13:M13)</f>
        <v>841463.84</v>
      </c>
      <c r="O13" s="82">
        <f t="shared" ref="O13:O21" si="4">C13+H13-N13</f>
        <v>23325423.629999999</v>
      </c>
    </row>
    <row r="14" spans="1:17" ht="43.2" x14ac:dyDescent="0.25">
      <c r="A14" s="85" t="s">
        <v>103</v>
      </c>
      <c r="B14" s="86" t="s">
        <v>104</v>
      </c>
      <c r="C14" s="87"/>
      <c r="D14" s="87"/>
      <c r="E14" s="87"/>
      <c r="F14" s="87"/>
      <c r="G14" s="87"/>
      <c r="H14" s="88">
        <f t="shared" ref="H14:H21" si="5">SUM(D14:G14)</f>
        <v>0</v>
      </c>
      <c r="I14" s="87"/>
      <c r="J14" s="87"/>
      <c r="K14" s="87"/>
      <c r="L14" s="87"/>
      <c r="M14" s="87"/>
      <c r="N14" s="88">
        <f t="shared" si="3"/>
        <v>0</v>
      </c>
      <c r="O14" s="88">
        <f t="shared" si="4"/>
        <v>0</v>
      </c>
    </row>
    <row r="15" spans="1:17" s="83" customFormat="1" ht="56.3" customHeight="1" x14ac:dyDescent="0.25">
      <c r="A15" s="79" t="s">
        <v>63</v>
      </c>
      <c r="B15" s="80" t="s">
        <v>105</v>
      </c>
      <c r="C15" s="81">
        <v>123943421.01000001</v>
      </c>
      <c r="D15" s="119"/>
      <c r="E15" s="81">
        <f>2016012.17+139007.9</f>
        <v>2155020.0699999998</v>
      </c>
      <c r="F15" s="81"/>
      <c r="G15" s="81">
        <f>149721.16-139007.9</f>
        <v>10713.260000000009</v>
      </c>
      <c r="H15" s="82">
        <f t="shared" si="5"/>
        <v>2165733.33</v>
      </c>
      <c r="I15" s="81">
        <v>1919423.98</v>
      </c>
      <c r="J15" s="81">
        <f>231170.69-139007.9</f>
        <v>92162.790000000008</v>
      </c>
      <c r="K15" s="81">
        <v>139007.9</v>
      </c>
      <c r="L15" s="81"/>
      <c r="M15" s="81"/>
      <c r="N15" s="82">
        <f t="shared" si="3"/>
        <v>2150594.67</v>
      </c>
      <c r="O15" s="82">
        <f t="shared" si="4"/>
        <v>123958559.67</v>
      </c>
      <c r="Q15" s="123"/>
    </row>
    <row r="16" spans="1:17" s="83" customFormat="1" ht="56.3" customHeight="1" x14ac:dyDescent="0.25">
      <c r="A16" s="79" t="s">
        <v>65</v>
      </c>
      <c r="B16" s="80" t="s">
        <v>106</v>
      </c>
      <c r="C16" s="81">
        <v>1431211.89</v>
      </c>
      <c r="D16" s="81">
        <v>230838.39999999999</v>
      </c>
      <c r="E16" s="81"/>
      <c r="F16" s="81"/>
      <c r="G16" s="81"/>
      <c r="H16" s="82">
        <f t="shared" si="5"/>
        <v>230838.39999999999</v>
      </c>
      <c r="I16" s="81"/>
      <c r="J16" s="81">
        <v>16762.88</v>
      </c>
      <c r="K16" s="81"/>
      <c r="L16" s="81"/>
      <c r="M16" s="81"/>
      <c r="N16" s="82">
        <f t="shared" si="3"/>
        <v>16762.88</v>
      </c>
      <c r="O16" s="82">
        <f t="shared" si="4"/>
        <v>1645287.41</v>
      </c>
      <c r="Q16" s="123"/>
    </row>
    <row r="17" spans="1:17" s="83" customFormat="1" ht="56.3" customHeight="1" x14ac:dyDescent="0.25">
      <c r="A17" s="79" t="s">
        <v>67</v>
      </c>
      <c r="B17" s="80" t="s">
        <v>107</v>
      </c>
      <c r="C17" s="81">
        <v>265473.83</v>
      </c>
      <c r="D17" s="81">
        <v>29032.65</v>
      </c>
      <c r="E17" s="81"/>
      <c r="F17" s="81"/>
      <c r="G17" s="81"/>
      <c r="H17" s="82">
        <f t="shared" si="5"/>
        <v>29032.65</v>
      </c>
      <c r="I17" s="81">
        <v>1400</v>
      </c>
      <c r="J17" s="81"/>
      <c r="K17" s="81"/>
      <c r="L17" s="81"/>
      <c r="M17" s="81"/>
      <c r="N17" s="82">
        <f t="shared" si="3"/>
        <v>1400</v>
      </c>
      <c r="O17" s="82">
        <f t="shared" si="4"/>
        <v>293106.48000000004</v>
      </c>
      <c r="Q17" s="123"/>
    </row>
    <row r="18" spans="1:17" s="83" customFormat="1" ht="56.3" customHeight="1" x14ac:dyDescent="0.25">
      <c r="A18" s="79" t="s">
        <v>69</v>
      </c>
      <c r="B18" s="80" t="s">
        <v>108</v>
      </c>
      <c r="C18" s="81">
        <v>724836.62</v>
      </c>
      <c r="D18" s="81"/>
      <c r="E18" s="81"/>
      <c r="F18" s="81"/>
      <c r="G18" s="81"/>
      <c r="H18" s="82">
        <f t="shared" si="5"/>
        <v>0</v>
      </c>
      <c r="I18" s="81"/>
      <c r="J18" s="81"/>
      <c r="K18" s="81"/>
      <c r="L18" s="81"/>
      <c r="M18" s="81"/>
      <c r="N18" s="82">
        <f t="shared" si="3"/>
        <v>0</v>
      </c>
      <c r="O18" s="82">
        <f t="shared" si="4"/>
        <v>724836.62</v>
      </c>
    </row>
    <row r="19" spans="1:17" s="83" customFormat="1" ht="56.3" customHeight="1" x14ac:dyDescent="0.25">
      <c r="A19" s="79" t="s">
        <v>109</v>
      </c>
      <c r="B19" s="80" t="s">
        <v>110</v>
      </c>
      <c r="C19" s="81">
        <v>1156082.0900000001</v>
      </c>
      <c r="D19" s="81">
        <v>32317.759999999998</v>
      </c>
      <c r="E19" s="81"/>
      <c r="F19" s="81"/>
      <c r="G19" s="81"/>
      <c r="H19" s="82">
        <f t="shared" si="5"/>
        <v>32317.759999999998</v>
      </c>
      <c r="I19" s="81"/>
      <c r="J19" s="81">
        <v>96799.12</v>
      </c>
      <c r="K19" s="81"/>
      <c r="L19" s="81"/>
      <c r="M19" s="81"/>
      <c r="N19" s="82">
        <f t="shared" si="3"/>
        <v>96799.12</v>
      </c>
      <c r="O19" s="82">
        <f t="shared" si="4"/>
        <v>1091600.73</v>
      </c>
    </row>
    <row r="20" spans="1:17" s="84" customFormat="1" ht="44.7" customHeight="1" x14ac:dyDescent="0.25">
      <c r="A20" s="76" t="s">
        <v>17</v>
      </c>
      <c r="B20" s="76" t="s">
        <v>111</v>
      </c>
      <c r="C20" s="89">
        <v>51952.65</v>
      </c>
      <c r="D20" s="89">
        <v>2554767.44</v>
      </c>
      <c r="E20" s="89"/>
      <c r="F20" s="89"/>
      <c r="G20" s="89"/>
      <c r="H20" s="88">
        <f t="shared" si="5"/>
        <v>2554767.44</v>
      </c>
      <c r="I20" s="89"/>
      <c r="J20" s="81"/>
      <c r="K20" s="89">
        <v>2016012.17</v>
      </c>
      <c r="L20" s="89"/>
      <c r="M20" s="89">
        <v>295972.38</v>
      </c>
      <c r="N20" s="88">
        <f>SUM(I20:M20)</f>
        <v>2311984.5499999998</v>
      </c>
      <c r="O20" s="82">
        <f>C20+H20-N20</f>
        <v>294735.54000000004</v>
      </c>
    </row>
    <row r="21" spans="1:17" s="84" customFormat="1" ht="48.6" customHeight="1" x14ac:dyDescent="0.25">
      <c r="A21" s="76" t="s">
        <v>19</v>
      </c>
      <c r="B21" s="76" t="s">
        <v>112</v>
      </c>
      <c r="C21" s="89"/>
      <c r="D21" s="89"/>
      <c r="E21" s="89"/>
      <c r="F21" s="89"/>
      <c r="G21" s="89"/>
      <c r="H21" s="88">
        <f t="shared" si="5"/>
        <v>0</v>
      </c>
      <c r="I21" s="89"/>
      <c r="J21" s="89"/>
      <c r="K21" s="89"/>
      <c r="L21" s="89"/>
      <c r="M21" s="89"/>
      <c r="N21" s="88">
        <f t="shared" si="3"/>
        <v>0</v>
      </c>
      <c r="O21" s="82">
        <f t="shared" si="4"/>
        <v>0</v>
      </c>
    </row>
    <row r="22" spans="1:17" ht="23.6" x14ac:dyDescent="0.25">
      <c r="A22" s="55"/>
      <c r="B22" s="55"/>
      <c r="C22" s="55"/>
      <c r="D22" s="55"/>
      <c r="E22" s="55"/>
      <c r="F22" s="55"/>
      <c r="G22" s="55"/>
      <c r="H22" s="55"/>
      <c r="I22" s="55"/>
      <c r="J22" s="55"/>
      <c r="K22" s="55"/>
      <c r="L22" s="55"/>
      <c r="M22" s="55"/>
      <c r="N22" s="55"/>
      <c r="O22" s="57">
        <f>+O8+O11-'Tabela 1.1.2.'!L7-'Tabela 1.1.2.'!L10-[1]Bilans!$E$12</f>
        <v>0</v>
      </c>
    </row>
    <row r="23" spans="1:17" ht="41.9" customHeight="1" x14ac:dyDescent="0.25">
      <c r="A23" s="55"/>
      <c r="B23" s="55"/>
      <c r="C23" s="56"/>
      <c r="D23" s="50"/>
      <c r="E23" s="55"/>
      <c r="F23" s="55"/>
      <c r="G23" s="57"/>
      <c r="H23" s="55"/>
      <c r="I23" s="55"/>
      <c r="J23" s="55"/>
      <c r="K23" s="55"/>
      <c r="L23" s="55"/>
      <c r="M23" s="55"/>
      <c r="N23" s="55"/>
      <c r="O23" s="55"/>
    </row>
    <row r="24" spans="1:17" s="107" customFormat="1" ht="14.4" x14ac:dyDescent="0.25">
      <c r="A24" s="106"/>
      <c r="B24" s="106"/>
      <c r="C24" s="106"/>
      <c r="D24" s="106"/>
      <c r="E24" s="106"/>
      <c r="F24" s="106"/>
      <c r="G24" s="56"/>
      <c r="H24" s="108" t="s">
        <v>155</v>
      </c>
      <c r="I24" s="109"/>
      <c r="J24" s="106"/>
      <c r="K24" s="106"/>
      <c r="L24" s="106"/>
      <c r="M24" s="106"/>
      <c r="N24" s="106"/>
      <c r="O24" s="106"/>
    </row>
    <row r="25" spans="1:17" s="121" customFormat="1" ht="10.5" customHeight="1" x14ac:dyDescent="0.25">
      <c r="A25" s="120"/>
      <c r="B25" s="120" t="s">
        <v>82</v>
      </c>
      <c r="C25" s="120"/>
      <c r="D25" s="120"/>
      <c r="E25" s="120"/>
      <c r="F25" s="120"/>
      <c r="G25" s="120"/>
      <c r="H25" s="120" t="s">
        <v>83</v>
      </c>
      <c r="I25" s="120"/>
      <c r="J25" s="120"/>
      <c r="K25" s="120"/>
      <c r="L25" s="120"/>
      <c r="M25" s="120"/>
      <c r="N25" s="120" t="s">
        <v>82</v>
      </c>
      <c r="O25" s="120"/>
    </row>
    <row r="26" spans="1:17" s="107" customFormat="1" ht="14.4" x14ac:dyDescent="0.25">
      <c r="A26" s="106"/>
      <c r="B26" s="106" t="s">
        <v>141</v>
      </c>
      <c r="C26" s="106"/>
      <c r="D26" s="106"/>
      <c r="E26" s="106"/>
      <c r="F26" s="106"/>
      <c r="G26" s="106"/>
      <c r="H26" s="106" t="s">
        <v>84</v>
      </c>
      <c r="I26" s="106"/>
      <c r="J26" s="106"/>
      <c r="K26" s="106"/>
      <c r="L26" s="106"/>
      <c r="M26" s="106"/>
      <c r="N26" s="106" t="s">
        <v>142</v>
      </c>
      <c r="O26" s="106"/>
    </row>
    <row r="27" spans="1:17" ht="23.75" customHeight="1" x14ac:dyDescent="0.25">
      <c r="A27" s="55"/>
      <c r="B27" s="55"/>
      <c r="C27" s="55"/>
      <c r="D27" s="55"/>
      <c r="E27" s="55"/>
      <c r="F27" s="55"/>
      <c r="G27" s="55"/>
      <c r="H27" s="55"/>
      <c r="I27" s="55"/>
      <c r="J27" s="55"/>
      <c r="K27" s="55"/>
      <c r="L27" s="55"/>
      <c r="M27" s="55"/>
      <c r="N27" s="55"/>
      <c r="O27" s="55"/>
    </row>
    <row r="28" spans="1:17" ht="23.6" x14ac:dyDescent="0.25">
      <c r="A28" s="55"/>
      <c r="B28" s="58"/>
      <c r="C28" s="55"/>
      <c r="D28" s="55"/>
      <c r="E28" s="55"/>
      <c r="F28" s="55"/>
      <c r="G28" s="55"/>
      <c r="H28" s="55"/>
      <c r="I28" s="55"/>
      <c r="J28" s="55"/>
      <c r="K28" s="55"/>
      <c r="L28" s="55"/>
      <c r="M28" s="55"/>
      <c r="N28" s="55"/>
      <c r="O28" s="55"/>
    </row>
    <row r="29" spans="1:17" ht="23.6" x14ac:dyDescent="0.25">
      <c r="A29" s="55"/>
      <c r="B29" s="55"/>
      <c r="C29" s="55"/>
      <c r="D29" s="55"/>
      <c r="E29" s="55"/>
      <c r="F29" s="55"/>
      <c r="G29" s="55"/>
      <c r="H29" s="55"/>
      <c r="I29" s="55"/>
      <c r="J29" s="55"/>
      <c r="K29" s="55"/>
      <c r="L29" s="55"/>
      <c r="M29" s="55"/>
      <c r="N29" s="55"/>
      <c r="O29" s="55"/>
    </row>
    <row r="30" spans="1:17" s="90" customFormat="1" ht="23.6" x14ac:dyDescent="0.25">
      <c r="A30" s="55"/>
      <c r="B30" s="55"/>
      <c r="C30" s="55"/>
      <c r="D30" s="55"/>
      <c r="E30" s="55"/>
      <c r="F30" s="55"/>
      <c r="G30" s="55"/>
      <c r="H30" s="55"/>
      <c r="I30" s="55"/>
      <c r="J30" s="55"/>
      <c r="K30" s="55"/>
      <c r="L30" s="55"/>
      <c r="M30" s="55"/>
      <c r="N30" s="55"/>
      <c r="O30" s="55"/>
    </row>
  </sheetData>
  <sheetProtection selectLockedCells="1" selectUnlockedCells="1"/>
  <mergeCells count="6">
    <mergeCell ref="O5:O6"/>
    <mergeCell ref="A5:A6"/>
    <mergeCell ref="B5:B6"/>
    <mergeCell ref="C5:C6"/>
    <mergeCell ref="D5:H5"/>
    <mergeCell ref="I5:N5"/>
  </mergeCells>
  <pageMargins left="0.70866141732283472" right="0.70866141732283472" top="0.94488188976377963" bottom="0.74803149606299213" header="0.31496062992125984" footer="0.31496062992125984"/>
  <pageSetup paperSize="9" scale="44" firstPageNumber="0" orientation="landscape" r:id="rId1"/>
  <headerFooter alignWithMargins="0">
    <oddHeader>&amp;LMiejski Zarząd Budynków Komunalnych
w Kędzierzynie-Koźlu
ul. Grunwaldzka 6
47-220 Kędzierzyn-Koźle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CF35-B68F-49CF-8919-0D7584782FCD}">
  <sheetPr>
    <pageSetUpPr fitToPage="1"/>
  </sheetPr>
  <dimension ref="A3:AMK30"/>
  <sheetViews>
    <sheetView topLeftCell="A16" zoomScale="90" zoomScaleNormal="90" zoomScaleSheetLayoutView="90" workbookViewId="0">
      <selection activeCell="G25" sqref="G25"/>
    </sheetView>
  </sheetViews>
  <sheetFormatPr defaultRowHeight="14.4" x14ac:dyDescent="0.25"/>
  <cols>
    <col min="1" max="1" width="5" style="73" customWidth="1"/>
    <col min="2" max="2" width="37.109375" style="73" customWidth="1"/>
    <col min="3" max="3" width="14.6640625" style="73" customWidth="1"/>
    <col min="4" max="4" width="19.109375" style="73" customWidth="1"/>
    <col min="5" max="5" width="10.6640625" style="73" customWidth="1"/>
    <col min="6" max="6" width="15.109375" style="73" customWidth="1"/>
    <col min="7" max="7" width="17.6640625" style="73" customWidth="1"/>
    <col min="8" max="8" width="15.33203125" style="73" customWidth="1"/>
    <col min="9" max="9" width="21.88671875" style="73" customWidth="1"/>
    <col min="10" max="10" width="15.33203125" style="73" customWidth="1"/>
    <col min="11" max="11" width="17.5546875" style="73" customWidth="1"/>
    <col min="12" max="12" width="22.88671875" style="73" customWidth="1"/>
    <col min="13" max="256" width="8.88671875" style="73"/>
    <col min="257" max="257" width="5" style="73" customWidth="1"/>
    <col min="258" max="258" width="37.109375" style="73" customWidth="1"/>
    <col min="259" max="259" width="14.6640625" style="73" customWidth="1"/>
    <col min="260" max="260" width="19.109375" style="73" customWidth="1"/>
    <col min="261" max="261" width="10.6640625" style="73" customWidth="1"/>
    <col min="262" max="262" width="15.109375" style="73" customWidth="1"/>
    <col min="263" max="263" width="17.6640625" style="73" customWidth="1"/>
    <col min="264" max="264" width="15.33203125" style="73" customWidth="1"/>
    <col min="265" max="265" width="21.88671875" style="73" customWidth="1"/>
    <col min="266" max="266" width="15.33203125" style="73" customWidth="1"/>
    <col min="267" max="267" width="17.5546875" style="73" customWidth="1"/>
    <col min="268" max="268" width="22.88671875" style="73" customWidth="1"/>
    <col min="269" max="512" width="8.88671875" style="73"/>
    <col min="513" max="513" width="5" style="73" customWidth="1"/>
    <col min="514" max="514" width="37.109375" style="73" customWidth="1"/>
    <col min="515" max="515" width="14.6640625" style="73" customWidth="1"/>
    <col min="516" max="516" width="19.109375" style="73" customWidth="1"/>
    <col min="517" max="517" width="10.6640625" style="73" customWidth="1"/>
    <col min="518" max="518" width="15.109375" style="73" customWidth="1"/>
    <col min="519" max="519" width="17.6640625" style="73" customWidth="1"/>
    <col min="520" max="520" width="15.33203125" style="73" customWidth="1"/>
    <col min="521" max="521" width="21.88671875" style="73" customWidth="1"/>
    <col min="522" max="522" width="15.33203125" style="73" customWidth="1"/>
    <col min="523" max="523" width="17.5546875" style="73" customWidth="1"/>
    <col min="524" max="524" width="22.88671875" style="73" customWidth="1"/>
    <col min="525" max="768" width="8.88671875" style="73"/>
    <col min="769" max="769" width="5" style="73" customWidth="1"/>
    <col min="770" max="770" width="37.109375" style="73" customWidth="1"/>
    <col min="771" max="771" width="14.6640625" style="73" customWidth="1"/>
    <col min="772" max="772" width="19.109375" style="73" customWidth="1"/>
    <col min="773" max="773" width="10.6640625" style="73" customWidth="1"/>
    <col min="774" max="774" width="15.109375" style="73" customWidth="1"/>
    <col min="775" max="775" width="17.6640625" style="73" customWidth="1"/>
    <col min="776" max="776" width="15.33203125" style="73" customWidth="1"/>
    <col min="777" max="777" width="21.88671875" style="73" customWidth="1"/>
    <col min="778" max="778" width="15.33203125" style="73" customWidth="1"/>
    <col min="779" max="779" width="17.5546875" style="73" customWidth="1"/>
    <col min="780" max="780" width="22.88671875" style="73" customWidth="1"/>
    <col min="781" max="1024" width="8.88671875" style="73"/>
    <col min="1025" max="1025" width="8.88671875" style="73" customWidth="1"/>
  </cols>
  <sheetData>
    <row r="3" spans="1:12" ht="47.45" customHeight="1" x14ac:dyDescent="0.25">
      <c r="A3" s="47" t="s">
        <v>150</v>
      </c>
      <c r="B3" s="48"/>
      <c r="C3" s="48"/>
      <c r="D3" s="49"/>
      <c r="E3" s="49"/>
      <c r="F3" s="49"/>
      <c r="G3" s="49"/>
      <c r="H3" s="49"/>
      <c r="I3" s="49"/>
      <c r="J3" s="49"/>
      <c r="K3" s="49"/>
      <c r="L3" s="50"/>
    </row>
    <row r="4" spans="1:12" ht="37.5" customHeight="1" x14ac:dyDescent="0.25">
      <c r="A4" s="131" t="s">
        <v>72</v>
      </c>
      <c r="B4" s="131" t="s">
        <v>85</v>
      </c>
      <c r="C4" s="131" t="s">
        <v>86</v>
      </c>
      <c r="D4" s="131" t="s">
        <v>87</v>
      </c>
      <c r="E4" s="131"/>
      <c r="F4" s="131"/>
      <c r="G4" s="131"/>
      <c r="H4" s="131" t="s">
        <v>88</v>
      </c>
      <c r="I4" s="131"/>
      <c r="J4" s="131"/>
      <c r="K4" s="131"/>
      <c r="L4" s="131" t="s">
        <v>126</v>
      </c>
    </row>
    <row r="5" spans="1:12" ht="69.75" customHeight="1" x14ac:dyDescent="0.25">
      <c r="A5" s="131"/>
      <c r="B5" s="131"/>
      <c r="C5" s="131"/>
      <c r="D5" s="118" t="s">
        <v>89</v>
      </c>
      <c r="E5" s="118" t="s">
        <v>90</v>
      </c>
      <c r="F5" s="118" t="s">
        <v>91</v>
      </c>
      <c r="G5" s="118" t="s">
        <v>92</v>
      </c>
      <c r="H5" s="118" t="s">
        <v>93</v>
      </c>
      <c r="I5" s="118" t="s">
        <v>94</v>
      </c>
      <c r="J5" s="118" t="s">
        <v>95</v>
      </c>
      <c r="K5" s="118" t="s">
        <v>96</v>
      </c>
      <c r="L5" s="131"/>
    </row>
    <row r="6" spans="1:12" s="75" customFormat="1" ht="15.05" customHeight="1" x14ac:dyDescent="0.25">
      <c r="A6" s="74">
        <v>1</v>
      </c>
      <c r="B6" s="74">
        <v>2</v>
      </c>
      <c r="C6" s="74">
        <v>3</v>
      </c>
      <c r="D6" s="74">
        <v>4</v>
      </c>
      <c r="E6" s="74">
        <v>5</v>
      </c>
      <c r="F6" s="74">
        <v>6</v>
      </c>
      <c r="G6" s="74">
        <v>7</v>
      </c>
      <c r="H6" s="74">
        <v>8</v>
      </c>
      <c r="I6" s="74">
        <v>9</v>
      </c>
      <c r="J6" s="74">
        <v>10</v>
      </c>
      <c r="K6" s="74">
        <v>11</v>
      </c>
      <c r="L6" s="74">
        <v>12</v>
      </c>
    </row>
    <row r="7" spans="1:12" s="78" customFormat="1" ht="28.8" x14ac:dyDescent="0.25">
      <c r="A7" s="76" t="s">
        <v>2</v>
      </c>
      <c r="B7" s="76" t="s">
        <v>97</v>
      </c>
      <c r="C7" s="77">
        <f t="shared" ref="C7:L7" si="0">SUM(C8:C9)</f>
        <v>286699.67</v>
      </c>
      <c r="D7" s="77">
        <f t="shared" si="0"/>
        <v>3908.5</v>
      </c>
      <c r="E7" s="77">
        <f t="shared" si="0"/>
        <v>0</v>
      </c>
      <c r="F7" s="77">
        <f t="shared" si="0"/>
        <v>0</v>
      </c>
      <c r="G7" s="77">
        <f t="shared" si="0"/>
        <v>3908.5</v>
      </c>
      <c r="H7" s="77">
        <f t="shared" si="0"/>
        <v>0</v>
      </c>
      <c r="I7" s="77">
        <f t="shared" si="0"/>
        <v>0</v>
      </c>
      <c r="J7" s="77">
        <f t="shared" si="0"/>
        <v>0</v>
      </c>
      <c r="K7" s="77">
        <f t="shared" si="0"/>
        <v>0</v>
      </c>
      <c r="L7" s="77">
        <f t="shared" si="0"/>
        <v>290608.17</v>
      </c>
    </row>
    <row r="8" spans="1:12" s="83" customFormat="1" ht="45.35" customHeight="1" x14ac:dyDescent="0.25">
      <c r="A8" s="79" t="s">
        <v>5</v>
      </c>
      <c r="B8" s="92" t="s">
        <v>98</v>
      </c>
      <c r="C8" s="81">
        <v>286699.67</v>
      </c>
      <c r="D8" s="81">
        <v>3908.5</v>
      </c>
      <c r="E8" s="81"/>
      <c r="F8" s="81"/>
      <c r="G8" s="82">
        <f>SUM(D8:F8)</f>
        <v>3908.5</v>
      </c>
      <c r="H8" s="81"/>
      <c r="I8" s="81"/>
      <c r="J8" s="81"/>
      <c r="K8" s="82">
        <f>SUM(H8:J8)</f>
        <v>0</v>
      </c>
      <c r="L8" s="82">
        <f>C8+G8-K8</f>
        <v>290608.17</v>
      </c>
    </row>
    <row r="9" spans="1:12" s="83" customFormat="1" ht="45.35" customHeight="1" x14ac:dyDescent="0.25">
      <c r="A9" s="79" t="s">
        <v>8</v>
      </c>
      <c r="B9" s="92" t="s">
        <v>99</v>
      </c>
      <c r="C9" s="81"/>
      <c r="D9" s="81"/>
      <c r="E9" s="81"/>
      <c r="F9" s="81"/>
      <c r="G9" s="82">
        <f>SUM(D9:F9)</f>
        <v>0</v>
      </c>
      <c r="H9" s="81"/>
      <c r="I9" s="81"/>
      <c r="J9" s="81"/>
      <c r="K9" s="82">
        <f>SUM(H9:J9)</f>
        <v>0</v>
      </c>
      <c r="L9" s="82">
        <f>C9+G9-K9</f>
        <v>0</v>
      </c>
    </row>
    <row r="10" spans="1:12" s="78" customFormat="1" ht="65.150000000000006" customHeight="1" x14ac:dyDescent="0.25">
      <c r="A10" s="76" t="s">
        <v>24</v>
      </c>
      <c r="B10" s="76" t="s">
        <v>100</v>
      </c>
      <c r="C10" s="77">
        <f t="shared" ref="C10:L10" si="1">C11+C19+C20</f>
        <v>60060393.470000006</v>
      </c>
      <c r="D10" s="77">
        <f t="shared" si="1"/>
        <v>2497782.2400000002</v>
      </c>
      <c r="E10" s="77">
        <f t="shared" si="1"/>
        <v>0</v>
      </c>
      <c r="F10" s="77">
        <f t="shared" si="1"/>
        <v>88857.41</v>
      </c>
      <c r="G10" s="77">
        <f t="shared" si="1"/>
        <v>2586639.65</v>
      </c>
      <c r="H10" s="77">
        <f t="shared" si="1"/>
        <v>1005782.67</v>
      </c>
      <c r="I10" s="77">
        <f t="shared" si="1"/>
        <v>189990.47999999998</v>
      </c>
      <c r="J10" s="77">
        <f t="shared" si="1"/>
        <v>88857.41</v>
      </c>
      <c r="K10" s="77">
        <f t="shared" si="1"/>
        <v>1284630.56</v>
      </c>
      <c r="L10" s="77">
        <f t="shared" si="1"/>
        <v>61362402.559999995</v>
      </c>
    </row>
    <row r="11" spans="1:12" s="84" customFormat="1" ht="38.950000000000003" customHeight="1" x14ac:dyDescent="0.25">
      <c r="A11" s="76" t="s">
        <v>15</v>
      </c>
      <c r="B11" s="76" t="s">
        <v>101</v>
      </c>
      <c r="C11" s="77">
        <f t="shared" ref="C11:L11" si="2">C12+C14+C16+C18+C15+C17</f>
        <v>60060393.470000006</v>
      </c>
      <c r="D11" s="77">
        <f t="shared" si="2"/>
        <v>2497782.2400000002</v>
      </c>
      <c r="E11" s="77">
        <f t="shared" si="2"/>
        <v>0</v>
      </c>
      <c r="F11" s="77">
        <f t="shared" si="2"/>
        <v>88857.41</v>
      </c>
      <c r="G11" s="77">
        <f t="shared" si="2"/>
        <v>2586639.65</v>
      </c>
      <c r="H11" s="77">
        <f t="shared" si="2"/>
        <v>1005782.67</v>
      </c>
      <c r="I11" s="77">
        <f t="shared" si="2"/>
        <v>189990.47999999998</v>
      </c>
      <c r="J11" s="77">
        <f t="shared" si="2"/>
        <v>88857.41</v>
      </c>
      <c r="K11" s="77">
        <f t="shared" si="2"/>
        <v>1284630.56</v>
      </c>
      <c r="L11" s="77">
        <f t="shared" si="2"/>
        <v>61362402.559999995</v>
      </c>
    </row>
    <row r="12" spans="1:12" s="83" customFormat="1" ht="24.75" customHeight="1" x14ac:dyDescent="0.25">
      <c r="A12" s="79" t="s">
        <v>61</v>
      </c>
      <c r="B12" s="80" t="s">
        <v>102</v>
      </c>
      <c r="C12" s="81">
        <v>0</v>
      </c>
      <c r="D12" s="81"/>
      <c r="E12" s="81"/>
      <c r="F12" s="81"/>
      <c r="G12" s="82">
        <f t="shared" ref="G12:G20" si="3">SUM(D12:F12)</f>
        <v>0</v>
      </c>
      <c r="H12" s="81"/>
      <c r="I12" s="81"/>
      <c r="J12" s="81"/>
      <c r="K12" s="82">
        <f t="shared" ref="K12:K20" si="4">SUM(H12:J12)</f>
        <v>0</v>
      </c>
      <c r="L12" s="82">
        <f t="shared" ref="L12:L20" si="5">C12+G12-K12</f>
        <v>0</v>
      </c>
    </row>
    <row r="13" spans="1:12" ht="43.2" x14ac:dyDescent="0.25">
      <c r="A13" s="85" t="s">
        <v>103</v>
      </c>
      <c r="B13" s="86" t="s">
        <v>104</v>
      </c>
      <c r="C13" s="87"/>
      <c r="D13" s="87"/>
      <c r="E13" s="87"/>
      <c r="F13" s="87"/>
      <c r="G13" s="88">
        <f t="shared" si="3"/>
        <v>0</v>
      </c>
      <c r="H13" s="87"/>
      <c r="I13" s="87"/>
      <c r="J13" s="87"/>
      <c r="K13" s="88">
        <f t="shared" si="4"/>
        <v>0</v>
      </c>
      <c r="L13" s="88">
        <f t="shared" si="5"/>
        <v>0</v>
      </c>
    </row>
    <row r="14" spans="1:12" s="83" customFormat="1" ht="45.35" customHeight="1" x14ac:dyDescent="0.25">
      <c r="A14" s="79" t="s">
        <v>63</v>
      </c>
      <c r="B14" s="92" t="s">
        <v>105</v>
      </c>
      <c r="C14" s="81">
        <v>57495276.200000003</v>
      </c>
      <c r="D14" s="81">
        <v>2275325.16</v>
      </c>
      <c r="E14" s="81"/>
      <c r="F14" s="81">
        <v>88857.41</v>
      </c>
      <c r="G14" s="82">
        <v>2364182.5699999998</v>
      </c>
      <c r="H14" s="81">
        <v>1004382.67</v>
      </c>
      <c r="I14" s="81">
        <v>76428.479999999996</v>
      </c>
      <c r="J14" s="81">
        <v>88857.41</v>
      </c>
      <c r="K14" s="82">
        <v>1169668.56</v>
      </c>
      <c r="L14" s="82">
        <f t="shared" si="5"/>
        <v>58689790.210000001</v>
      </c>
    </row>
    <row r="15" spans="1:12" s="83" customFormat="1" ht="45.35" customHeight="1" x14ac:dyDescent="0.25">
      <c r="A15" s="79" t="s">
        <v>65</v>
      </c>
      <c r="B15" s="92" t="s">
        <v>106</v>
      </c>
      <c r="C15" s="81">
        <v>822119.07</v>
      </c>
      <c r="D15" s="81">
        <v>75725.929999999993</v>
      </c>
      <c r="E15" s="81"/>
      <c r="F15" s="81"/>
      <c r="G15" s="82">
        <f t="shared" si="3"/>
        <v>75725.929999999993</v>
      </c>
      <c r="H15" s="81"/>
      <c r="I15" s="81">
        <v>16762.88</v>
      </c>
      <c r="J15" s="81"/>
      <c r="K15" s="82">
        <f t="shared" si="4"/>
        <v>16762.88</v>
      </c>
      <c r="L15" s="82">
        <f t="shared" si="5"/>
        <v>881082.12</v>
      </c>
    </row>
    <row r="16" spans="1:12" s="83" customFormat="1" ht="45.35" customHeight="1" x14ac:dyDescent="0.25">
      <c r="A16" s="79" t="s">
        <v>67</v>
      </c>
      <c r="B16" s="92" t="s">
        <v>107</v>
      </c>
      <c r="C16" s="81">
        <v>238719.49</v>
      </c>
      <c r="D16" s="81">
        <v>19893.39</v>
      </c>
      <c r="E16" s="81"/>
      <c r="F16" s="81"/>
      <c r="G16" s="82">
        <f t="shared" si="3"/>
        <v>19893.39</v>
      </c>
      <c r="H16" s="81">
        <v>1400</v>
      </c>
      <c r="I16" s="81"/>
      <c r="J16" s="81"/>
      <c r="K16" s="82">
        <v>1400</v>
      </c>
      <c r="L16" s="82">
        <f t="shared" si="5"/>
        <v>257212.88</v>
      </c>
    </row>
    <row r="17" spans="1:1025" s="83" customFormat="1" ht="45.35" customHeight="1" x14ac:dyDescent="0.25">
      <c r="A17" s="79" t="s">
        <v>69</v>
      </c>
      <c r="B17" s="92" t="s">
        <v>108</v>
      </c>
      <c r="C17" s="81">
        <v>348196.62</v>
      </c>
      <c r="D17" s="81">
        <v>94520</v>
      </c>
      <c r="E17" s="81"/>
      <c r="F17" s="81"/>
      <c r="G17" s="82">
        <f t="shared" si="3"/>
        <v>94520</v>
      </c>
      <c r="H17" s="81"/>
      <c r="I17" s="81">
        <v>0</v>
      </c>
      <c r="J17" s="81"/>
      <c r="K17" s="82">
        <f t="shared" si="4"/>
        <v>0</v>
      </c>
      <c r="L17" s="82">
        <f t="shared" si="5"/>
        <v>442716.62</v>
      </c>
    </row>
    <row r="18" spans="1:1025" s="83" customFormat="1" ht="45.35" customHeight="1" x14ac:dyDescent="0.25">
      <c r="A18" s="79" t="s">
        <v>109</v>
      </c>
      <c r="B18" s="92" t="s">
        <v>110</v>
      </c>
      <c r="C18" s="81">
        <v>1156082.0900000001</v>
      </c>
      <c r="D18" s="81">
        <v>32317.759999999998</v>
      </c>
      <c r="E18" s="81"/>
      <c r="F18" s="81"/>
      <c r="G18" s="82">
        <f t="shared" si="3"/>
        <v>32317.759999999998</v>
      </c>
      <c r="H18" s="81">
        <v>0</v>
      </c>
      <c r="I18" s="81">
        <v>96799.12</v>
      </c>
      <c r="J18" s="81"/>
      <c r="K18" s="82">
        <f t="shared" si="4"/>
        <v>96799.12</v>
      </c>
      <c r="L18" s="82">
        <f t="shared" si="5"/>
        <v>1091600.73</v>
      </c>
    </row>
    <row r="19" spans="1:1025" s="84" customFormat="1" ht="49.1" customHeight="1" x14ac:dyDescent="0.25">
      <c r="A19" s="76" t="s">
        <v>17</v>
      </c>
      <c r="B19" s="76" t="s">
        <v>111</v>
      </c>
      <c r="C19" s="89">
        <v>0</v>
      </c>
      <c r="D19" s="89"/>
      <c r="E19" s="89"/>
      <c r="F19" s="89"/>
      <c r="G19" s="88">
        <f t="shared" si="3"/>
        <v>0</v>
      </c>
      <c r="H19" s="89"/>
      <c r="I19" s="89"/>
      <c r="J19" s="89"/>
      <c r="K19" s="88">
        <f t="shared" si="4"/>
        <v>0</v>
      </c>
      <c r="L19" s="88">
        <f t="shared" si="5"/>
        <v>0</v>
      </c>
    </row>
    <row r="20" spans="1:1025" s="84" customFormat="1" ht="45" customHeight="1" x14ac:dyDescent="0.25">
      <c r="A20" s="76" t="s">
        <v>19</v>
      </c>
      <c r="B20" s="76" t="s">
        <v>112</v>
      </c>
      <c r="C20" s="89">
        <v>0</v>
      </c>
      <c r="D20" s="89"/>
      <c r="E20" s="89"/>
      <c r="F20" s="89"/>
      <c r="G20" s="88">
        <f t="shared" si="3"/>
        <v>0</v>
      </c>
      <c r="H20" s="89"/>
      <c r="I20" s="89"/>
      <c r="J20" s="89"/>
      <c r="K20" s="88">
        <f t="shared" si="4"/>
        <v>0</v>
      </c>
      <c r="L20" s="88">
        <f t="shared" si="5"/>
        <v>0</v>
      </c>
    </row>
    <row r="21" spans="1:1025" x14ac:dyDescent="0.25">
      <c r="A21" s="49"/>
      <c r="B21" s="49"/>
      <c r="C21" s="50"/>
      <c r="D21" s="49"/>
      <c r="E21" s="49"/>
      <c r="F21" s="49"/>
      <c r="G21" s="50"/>
      <c r="H21" s="49"/>
      <c r="I21" s="49"/>
      <c r="J21" s="49"/>
      <c r="K21" s="50"/>
      <c r="L21" s="50"/>
    </row>
    <row r="22" spans="1:1025" x14ac:dyDescent="0.25">
      <c r="A22" s="49"/>
      <c r="B22" s="49"/>
      <c r="C22" s="50"/>
      <c r="D22" s="50"/>
      <c r="E22" s="50"/>
      <c r="F22" s="50"/>
      <c r="G22" s="50"/>
      <c r="H22" s="50"/>
      <c r="I22" s="50"/>
      <c r="J22" s="50"/>
      <c r="K22" s="50"/>
      <c r="L22" s="50"/>
    </row>
    <row r="23" spans="1:1025" x14ac:dyDescent="0.25">
      <c r="A23" s="49"/>
      <c r="B23" s="51"/>
      <c r="C23" s="50"/>
      <c r="D23" s="50"/>
      <c r="E23" s="50"/>
      <c r="F23" s="50"/>
      <c r="G23" s="50"/>
      <c r="H23" s="50"/>
      <c r="I23" s="50"/>
      <c r="J23" s="50"/>
      <c r="K23" s="50"/>
      <c r="L23" s="50"/>
    </row>
    <row r="24" spans="1:1025" s="111" customFormat="1" x14ac:dyDescent="0.25">
      <c r="A24" s="106"/>
      <c r="B24" s="106"/>
      <c r="C24" s="106"/>
      <c r="D24" s="56"/>
      <c r="E24" s="106"/>
      <c r="F24" s="106"/>
      <c r="G24" s="108" t="s">
        <v>155</v>
      </c>
      <c r="H24" s="106"/>
      <c r="I24" s="106"/>
      <c r="J24" s="106"/>
      <c r="K24" s="106"/>
      <c r="L24" s="106"/>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c r="IR24" s="110"/>
      <c r="IS24" s="110"/>
      <c r="IT24" s="110"/>
      <c r="IU24" s="110"/>
      <c r="IV24" s="110"/>
      <c r="IW24" s="110"/>
      <c r="IX24" s="110"/>
      <c r="IY24" s="110"/>
      <c r="IZ24" s="110"/>
      <c r="JA24" s="110"/>
      <c r="JB24" s="110"/>
      <c r="JC24" s="110"/>
      <c r="JD24" s="110"/>
      <c r="JE24" s="110"/>
      <c r="JF24" s="110"/>
      <c r="JG24" s="110"/>
      <c r="JH24" s="110"/>
      <c r="JI24" s="110"/>
      <c r="JJ24" s="110"/>
      <c r="JK24" s="110"/>
      <c r="JL24" s="110"/>
      <c r="JM24" s="110"/>
      <c r="JN24" s="110"/>
      <c r="JO24" s="110"/>
      <c r="JP24" s="110"/>
      <c r="JQ24" s="110"/>
      <c r="JR24" s="110"/>
      <c r="JS24" s="110"/>
      <c r="JT24" s="110"/>
      <c r="JU24" s="110"/>
      <c r="JV24" s="110"/>
      <c r="JW24" s="110"/>
      <c r="JX24" s="110"/>
      <c r="JY24" s="110"/>
      <c r="JZ24" s="110"/>
      <c r="KA24" s="110"/>
      <c r="KB24" s="110"/>
      <c r="KC24" s="110"/>
      <c r="KD24" s="110"/>
      <c r="KE24" s="110"/>
      <c r="KF24" s="110"/>
      <c r="KG24" s="110"/>
      <c r="KH24" s="110"/>
      <c r="KI24" s="110"/>
      <c r="KJ24" s="110"/>
      <c r="KK24" s="110"/>
      <c r="KL24" s="110"/>
      <c r="KM24" s="110"/>
      <c r="KN24" s="110"/>
      <c r="KO24" s="110"/>
      <c r="KP24" s="110"/>
      <c r="KQ24" s="110"/>
      <c r="KR24" s="110"/>
      <c r="KS24" s="110"/>
      <c r="KT24" s="110"/>
      <c r="KU24" s="110"/>
      <c r="KV24" s="110"/>
      <c r="KW24" s="110"/>
      <c r="KX24" s="110"/>
      <c r="KY24" s="110"/>
      <c r="KZ24" s="110"/>
      <c r="LA24" s="110"/>
      <c r="LB24" s="110"/>
      <c r="LC24" s="110"/>
      <c r="LD24" s="110"/>
      <c r="LE24" s="110"/>
      <c r="LF24" s="110"/>
      <c r="LG24" s="110"/>
      <c r="LH24" s="110"/>
      <c r="LI24" s="110"/>
      <c r="LJ24" s="110"/>
      <c r="LK24" s="110"/>
      <c r="LL24" s="110"/>
      <c r="LM24" s="110"/>
      <c r="LN24" s="110"/>
      <c r="LO24" s="110"/>
      <c r="LP24" s="110"/>
      <c r="LQ24" s="110"/>
      <c r="LR24" s="110"/>
      <c r="LS24" s="110"/>
      <c r="LT24" s="110"/>
      <c r="LU24" s="110"/>
      <c r="LV24" s="110"/>
      <c r="LW24" s="110"/>
      <c r="LX24" s="110"/>
      <c r="LY24" s="110"/>
      <c r="LZ24" s="110"/>
      <c r="MA24" s="110"/>
      <c r="MB24" s="110"/>
      <c r="MC24" s="110"/>
      <c r="MD24" s="110"/>
      <c r="ME24" s="110"/>
      <c r="MF24" s="110"/>
      <c r="MG24" s="110"/>
      <c r="MH24" s="110"/>
      <c r="MI24" s="110"/>
      <c r="MJ24" s="110"/>
      <c r="MK24" s="110"/>
      <c r="ML24" s="110"/>
      <c r="MM24" s="110"/>
      <c r="MN24" s="110"/>
      <c r="MO24" s="110"/>
      <c r="MP24" s="110"/>
      <c r="MQ24" s="110"/>
      <c r="MR24" s="110"/>
      <c r="MS24" s="110"/>
      <c r="MT24" s="110"/>
      <c r="MU24" s="110"/>
      <c r="MV24" s="110"/>
      <c r="MW24" s="110"/>
      <c r="MX24" s="110"/>
      <c r="MY24" s="110"/>
      <c r="MZ24" s="110"/>
      <c r="NA24" s="110"/>
      <c r="NB24" s="110"/>
      <c r="NC24" s="110"/>
      <c r="ND24" s="110"/>
      <c r="NE24" s="110"/>
      <c r="NF24" s="110"/>
      <c r="NG24" s="110"/>
      <c r="NH24" s="110"/>
      <c r="NI24" s="110"/>
      <c r="NJ24" s="110"/>
      <c r="NK24" s="110"/>
      <c r="NL24" s="110"/>
      <c r="NM24" s="110"/>
      <c r="NN24" s="110"/>
      <c r="NO24" s="110"/>
      <c r="NP24" s="110"/>
      <c r="NQ24" s="110"/>
      <c r="NR24" s="110"/>
      <c r="NS24" s="110"/>
      <c r="NT24" s="110"/>
      <c r="NU24" s="110"/>
      <c r="NV24" s="110"/>
      <c r="NW24" s="110"/>
      <c r="NX24" s="110"/>
      <c r="NY24" s="110"/>
      <c r="NZ24" s="110"/>
      <c r="OA24" s="110"/>
      <c r="OB24" s="110"/>
      <c r="OC24" s="110"/>
      <c r="OD24" s="110"/>
      <c r="OE24" s="110"/>
      <c r="OF24" s="110"/>
      <c r="OG24" s="110"/>
      <c r="OH24" s="110"/>
      <c r="OI24" s="110"/>
      <c r="OJ24" s="110"/>
      <c r="OK24" s="110"/>
      <c r="OL24" s="110"/>
      <c r="OM24" s="110"/>
      <c r="ON24" s="110"/>
      <c r="OO24" s="110"/>
      <c r="OP24" s="110"/>
      <c r="OQ24" s="110"/>
      <c r="OR24" s="110"/>
      <c r="OS24" s="110"/>
      <c r="OT24" s="110"/>
      <c r="OU24" s="110"/>
      <c r="OV24" s="110"/>
      <c r="OW24" s="110"/>
      <c r="OX24" s="110"/>
      <c r="OY24" s="110"/>
      <c r="OZ24" s="110"/>
      <c r="PA24" s="110"/>
      <c r="PB24" s="110"/>
      <c r="PC24" s="110"/>
      <c r="PD24" s="110"/>
      <c r="PE24" s="110"/>
      <c r="PF24" s="110"/>
      <c r="PG24" s="110"/>
      <c r="PH24" s="110"/>
      <c r="PI24" s="110"/>
      <c r="PJ24" s="110"/>
      <c r="PK24" s="110"/>
      <c r="PL24" s="110"/>
      <c r="PM24" s="110"/>
      <c r="PN24" s="110"/>
      <c r="PO24" s="110"/>
      <c r="PP24" s="110"/>
      <c r="PQ24" s="110"/>
      <c r="PR24" s="110"/>
      <c r="PS24" s="110"/>
      <c r="PT24" s="110"/>
      <c r="PU24" s="110"/>
      <c r="PV24" s="110"/>
      <c r="PW24" s="110"/>
      <c r="PX24" s="110"/>
      <c r="PY24" s="110"/>
      <c r="PZ24" s="110"/>
      <c r="QA24" s="110"/>
      <c r="QB24" s="110"/>
      <c r="QC24" s="110"/>
      <c r="QD24" s="110"/>
      <c r="QE24" s="110"/>
      <c r="QF24" s="110"/>
      <c r="QG24" s="110"/>
      <c r="QH24" s="110"/>
      <c r="QI24" s="110"/>
      <c r="QJ24" s="110"/>
      <c r="QK24" s="110"/>
      <c r="QL24" s="110"/>
      <c r="QM24" s="110"/>
      <c r="QN24" s="110"/>
      <c r="QO24" s="110"/>
      <c r="QP24" s="110"/>
      <c r="QQ24" s="110"/>
      <c r="QR24" s="110"/>
      <c r="QS24" s="110"/>
      <c r="QT24" s="110"/>
      <c r="QU24" s="110"/>
      <c r="QV24" s="110"/>
      <c r="QW24" s="110"/>
      <c r="QX24" s="110"/>
      <c r="QY24" s="110"/>
      <c r="QZ24" s="110"/>
      <c r="RA24" s="110"/>
      <c r="RB24" s="110"/>
      <c r="RC24" s="110"/>
      <c r="RD24" s="110"/>
      <c r="RE24" s="110"/>
      <c r="RF24" s="110"/>
      <c r="RG24" s="110"/>
      <c r="RH24" s="110"/>
      <c r="RI24" s="110"/>
      <c r="RJ24" s="110"/>
      <c r="RK24" s="110"/>
      <c r="RL24" s="110"/>
      <c r="RM24" s="110"/>
      <c r="RN24" s="110"/>
      <c r="RO24" s="110"/>
      <c r="RP24" s="110"/>
      <c r="RQ24" s="110"/>
      <c r="RR24" s="110"/>
      <c r="RS24" s="110"/>
      <c r="RT24" s="110"/>
      <c r="RU24" s="110"/>
      <c r="RV24" s="110"/>
      <c r="RW24" s="110"/>
      <c r="RX24" s="110"/>
      <c r="RY24" s="110"/>
      <c r="RZ24" s="110"/>
      <c r="SA24" s="110"/>
      <c r="SB24" s="110"/>
      <c r="SC24" s="110"/>
      <c r="SD24" s="110"/>
      <c r="SE24" s="110"/>
      <c r="SF24" s="110"/>
      <c r="SG24" s="110"/>
      <c r="SH24" s="110"/>
      <c r="SI24" s="110"/>
      <c r="SJ24" s="110"/>
      <c r="SK24" s="110"/>
      <c r="SL24" s="110"/>
      <c r="SM24" s="110"/>
      <c r="SN24" s="110"/>
      <c r="SO24" s="110"/>
      <c r="SP24" s="110"/>
      <c r="SQ24" s="110"/>
      <c r="SR24" s="110"/>
      <c r="SS24" s="110"/>
      <c r="ST24" s="110"/>
      <c r="SU24" s="110"/>
      <c r="SV24" s="110"/>
      <c r="SW24" s="110"/>
      <c r="SX24" s="110"/>
      <c r="SY24" s="110"/>
      <c r="SZ24" s="110"/>
      <c r="TA24" s="110"/>
      <c r="TB24" s="110"/>
      <c r="TC24" s="110"/>
      <c r="TD24" s="110"/>
      <c r="TE24" s="110"/>
      <c r="TF24" s="110"/>
      <c r="TG24" s="110"/>
      <c r="TH24" s="110"/>
      <c r="TI24" s="110"/>
      <c r="TJ24" s="110"/>
      <c r="TK24" s="110"/>
      <c r="TL24" s="110"/>
      <c r="TM24" s="110"/>
      <c r="TN24" s="110"/>
      <c r="TO24" s="110"/>
      <c r="TP24" s="110"/>
      <c r="TQ24" s="110"/>
      <c r="TR24" s="110"/>
      <c r="TS24" s="110"/>
      <c r="TT24" s="110"/>
      <c r="TU24" s="110"/>
      <c r="TV24" s="110"/>
      <c r="TW24" s="110"/>
      <c r="TX24" s="110"/>
      <c r="TY24" s="110"/>
      <c r="TZ24" s="110"/>
      <c r="UA24" s="110"/>
      <c r="UB24" s="110"/>
      <c r="UC24" s="110"/>
      <c r="UD24" s="110"/>
      <c r="UE24" s="110"/>
      <c r="UF24" s="110"/>
      <c r="UG24" s="110"/>
      <c r="UH24" s="110"/>
      <c r="UI24" s="110"/>
      <c r="UJ24" s="110"/>
      <c r="UK24" s="110"/>
      <c r="UL24" s="110"/>
      <c r="UM24" s="110"/>
      <c r="UN24" s="110"/>
      <c r="UO24" s="110"/>
      <c r="UP24" s="110"/>
      <c r="UQ24" s="110"/>
      <c r="UR24" s="110"/>
      <c r="US24" s="110"/>
      <c r="UT24" s="110"/>
      <c r="UU24" s="110"/>
      <c r="UV24" s="110"/>
      <c r="UW24" s="110"/>
      <c r="UX24" s="110"/>
      <c r="UY24" s="110"/>
      <c r="UZ24" s="110"/>
      <c r="VA24" s="110"/>
      <c r="VB24" s="110"/>
      <c r="VC24" s="110"/>
      <c r="VD24" s="110"/>
      <c r="VE24" s="110"/>
      <c r="VF24" s="110"/>
      <c r="VG24" s="110"/>
      <c r="VH24" s="110"/>
      <c r="VI24" s="110"/>
      <c r="VJ24" s="110"/>
      <c r="VK24" s="110"/>
      <c r="VL24" s="110"/>
      <c r="VM24" s="110"/>
      <c r="VN24" s="110"/>
      <c r="VO24" s="110"/>
      <c r="VP24" s="110"/>
      <c r="VQ24" s="110"/>
      <c r="VR24" s="110"/>
      <c r="VS24" s="110"/>
      <c r="VT24" s="110"/>
      <c r="VU24" s="110"/>
      <c r="VV24" s="110"/>
      <c r="VW24" s="110"/>
      <c r="VX24" s="110"/>
      <c r="VY24" s="110"/>
      <c r="VZ24" s="110"/>
      <c r="WA24" s="110"/>
      <c r="WB24" s="110"/>
      <c r="WC24" s="110"/>
      <c r="WD24" s="110"/>
      <c r="WE24" s="110"/>
      <c r="WF24" s="110"/>
      <c r="WG24" s="110"/>
      <c r="WH24" s="110"/>
      <c r="WI24" s="110"/>
      <c r="WJ24" s="110"/>
      <c r="WK24" s="110"/>
      <c r="WL24" s="110"/>
      <c r="WM24" s="110"/>
      <c r="WN24" s="110"/>
      <c r="WO24" s="110"/>
      <c r="WP24" s="110"/>
      <c r="WQ24" s="110"/>
      <c r="WR24" s="110"/>
      <c r="WS24" s="110"/>
      <c r="WT24" s="110"/>
      <c r="WU24" s="110"/>
      <c r="WV24" s="110"/>
      <c r="WW24" s="110"/>
      <c r="WX24" s="110"/>
      <c r="WY24" s="110"/>
      <c r="WZ24" s="110"/>
      <c r="XA24" s="110"/>
      <c r="XB24" s="110"/>
      <c r="XC24" s="110"/>
      <c r="XD24" s="110"/>
      <c r="XE24" s="110"/>
      <c r="XF24" s="110"/>
      <c r="XG24" s="110"/>
      <c r="XH24" s="110"/>
      <c r="XI24" s="110"/>
      <c r="XJ24" s="110"/>
      <c r="XK24" s="110"/>
      <c r="XL24" s="110"/>
      <c r="XM24" s="110"/>
      <c r="XN24" s="110"/>
      <c r="XO24" s="110"/>
      <c r="XP24" s="110"/>
      <c r="XQ24" s="110"/>
      <c r="XR24" s="110"/>
      <c r="XS24" s="110"/>
      <c r="XT24" s="110"/>
      <c r="XU24" s="110"/>
      <c r="XV24" s="110"/>
      <c r="XW24" s="110"/>
      <c r="XX24" s="110"/>
      <c r="XY24" s="110"/>
      <c r="XZ24" s="110"/>
      <c r="YA24" s="110"/>
      <c r="YB24" s="110"/>
      <c r="YC24" s="110"/>
      <c r="YD24" s="110"/>
      <c r="YE24" s="110"/>
      <c r="YF24" s="110"/>
      <c r="YG24" s="110"/>
      <c r="YH24" s="110"/>
      <c r="YI24" s="110"/>
      <c r="YJ24" s="110"/>
      <c r="YK24" s="110"/>
      <c r="YL24" s="110"/>
      <c r="YM24" s="110"/>
      <c r="YN24" s="110"/>
      <c r="YO24" s="110"/>
      <c r="YP24" s="110"/>
      <c r="YQ24" s="110"/>
      <c r="YR24" s="110"/>
      <c r="YS24" s="110"/>
      <c r="YT24" s="110"/>
      <c r="YU24" s="110"/>
      <c r="YV24" s="110"/>
      <c r="YW24" s="110"/>
      <c r="YX24" s="110"/>
      <c r="YY24" s="110"/>
      <c r="YZ24" s="110"/>
      <c r="ZA24" s="110"/>
      <c r="ZB24" s="110"/>
      <c r="ZC24" s="110"/>
      <c r="ZD24" s="110"/>
      <c r="ZE24" s="110"/>
      <c r="ZF24" s="110"/>
      <c r="ZG24" s="110"/>
      <c r="ZH24" s="110"/>
      <c r="ZI24" s="110"/>
      <c r="ZJ24" s="110"/>
      <c r="ZK24" s="110"/>
      <c r="ZL24" s="110"/>
      <c r="ZM24" s="110"/>
      <c r="ZN24" s="110"/>
      <c r="ZO24" s="110"/>
      <c r="ZP24" s="110"/>
      <c r="ZQ24" s="110"/>
      <c r="ZR24" s="110"/>
      <c r="ZS24" s="110"/>
      <c r="ZT24" s="110"/>
      <c r="ZU24" s="110"/>
      <c r="ZV24" s="110"/>
      <c r="ZW24" s="110"/>
      <c r="ZX24" s="110"/>
      <c r="ZY24" s="110"/>
      <c r="ZZ24" s="110"/>
      <c r="AAA24" s="110"/>
      <c r="AAB24" s="110"/>
      <c r="AAC24" s="110"/>
      <c r="AAD24" s="110"/>
      <c r="AAE24" s="110"/>
      <c r="AAF24" s="110"/>
      <c r="AAG24" s="110"/>
      <c r="AAH24" s="110"/>
      <c r="AAI24" s="110"/>
      <c r="AAJ24" s="110"/>
      <c r="AAK24" s="110"/>
      <c r="AAL24" s="110"/>
      <c r="AAM24" s="110"/>
      <c r="AAN24" s="110"/>
      <c r="AAO24" s="110"/>
      <c r="AAP24" s="110"/>
      <c r="AAQ24" s="110"/>
      <c r="AAR24" s="110"/>
      <c r="AAS24" s="110"/>
      <c r="AAT24" s="110"/>
      <c r="AAU24" s="110"/>
      <c r="AAV24" s="110"/>
      <c r="AAW24" s="110"/>
      <c r="AAX24" s="110"/>
      <c r="AAY24" s="110"/>
      <c r="AAZ24" s="110"/>
      <c r="ABA24" s="110"/>
      <c r="ABB24" s="110"/>
      <c r="ABC24" s="110"/>
      <c r="ABD24" s="110"/>
      <c r="ABE24" s="110"/>
      <c r="ABF24" s="110"/>
      <c r="ABG24" s="110"/>
      <c r="ABH24" s="110"/>
      <c r="ABI24" s="110"/>
      <c r="ABJ24" s="110"/>
      <c r="ABK24" s="110"/>
      <c r="ABL24" s="110"/>
      <c r="ABM24" s="110"/>
      <c r="ABN24" s="110"/>
      <c r="ABO24" s="110"/>
      <c r="ABP24" s="110"/>
      <c r="ABQ24" s="110"/>
      <c r="ABR24" s="110"/>
      <c r="ABS24" s="110"/>
      <c r="ABT24" s="110"/>
      <c r="ABU24" s="110"/>
      <c r="ABV24" s="110"/>
      <c r="ABW24" s="110"/>
      <c r="ABX24" s="110"/>
      <c r="ABY24" s="110"/>
      <c r="ABZ24" s="110"/>
      <c r="ACA24" s="110"/>
      <c r="ACB24" s="110"/>
      <c r="ACC24" s="110"/>
      <c r="ACD24" s="110"/>
      <c r="ACE24" s="110"/>
      <c r="ACF24" s="110"/>
      <c r="ACG24" s="110"/>
      <c r="ACH24" s="110"/>
      <c r="ACI24" s="110"/>
      <c r="ACJ24" s="110"/>
      <c r="ACK24" s="110"/>
      <c r="ACL24" s="110"/>
      <c r="ACM24" s="110"/>
      <c r="ACN24" s="110"/>
      <c r="ACO24" s="110"/>
      <c r="ACP24" s="110"/>
      <c r="ACQ24" s="110"/>
      <c r="ACR24" s="110"/>
      <c r="ACS24" s="110"/>
      <c r="ACT24" s="110"/>
      <c r="ACU24" s="110"/>
      <c r="ACV24" s="110"/>
      <c r="ACW24" s="110"/>
      <c r="ACX24" s="110"/>
      <c r="ACY24" s="110"/>
      <c r="ACZ24" s="110"/>
      <c r="ADA24" s="110"/>
      <c r="ADB24" s="110"/>
      <c r="ADC24" s="110"/>
      <c r="ADD24" s="110"/>
      <c r="ADE24" s="110"/>
      <c r="ADF24" s="110"/>
      <c r="ADG24" s="110"/>
      <c r="ADH24" s="110"/>
      <c r="ADI24" s="110"/>
      <c r="ADJ24" s="110"/>
      <c r="ADK24" s="110"/>
      <c r="ADL24" s="110"/>
      <c r="ADM24" s="110"/>
      <c r="ADN24" s="110"/>
      <c r="ADO24" s="110"/>
      <c r="ADP24" s="110"/>
      <c r="ADQ24" s="110"/>
      <c r="ADR24" s="110"/>
      <c r="ADS24" s="110"/>
      <c r="ADT24" s="110"/>
      <c r="ADU24" s="110"/>
      <c r="ADV24" s="110"/>
      <c r="ADW24" s="110"/>
      <c r="ADX24" s="110"/>
      <c r="ADY24" s="110"/>
      <c r="ADZ24" s="110"/>
      <c r="AEA24" s="110"/>
      <c r="AEB24" s="110"/>
      <c r="AEC24" s="110"/>
      <c r="AED24" s="110"/>
      <c r="AEE24" s="110"/>
      <c r="AEF24" s="110"/>
      <c r="AEG24" s="110"/>
      <c r="AEH24" s="110"/>
      <c r="AEI24" s="110"/>
      <c r="AEJ24" s="110"/>
      <c r="AEK24" s="110"/>
      <c r="AEL24" s="110"/>
      <c r="AEM24" s="110"/>
      <c r="AEN24" s="110"/>
      <c r="AEO24" s="110"/>
      <c r="AEP24" s="110"/>
      <c r="AEQ24" s="110"/>
      <c r="AER24" s="110"/>
      <c r="AES24" s="110"/>
      <c r="AET24" s="110"/>
      <c r="AEU24" s="110"/>
      <c r="AEV24" s="110"/>
      <c r="AEW24" s="110"/>
      <c r="AEX24" s="110"/>
      <c r="AEY24" s="110"/>
      <c r="AEZ24" s="110"/>
      <c r="AFA24" s="110"/>
      <c r="AFB24" s="110"/>
      <c r="AFC24" s="110"/>
      <c r="AFD24" s="110"/>
      <c r="AFE24" s="110"/>
      <c r="AFF24" s="110"/>
      <c r="AFG24" s="110"/>
      <c r="AFH24" s="110"/>
      <c r="AFI24" s="110"/>
      <c r="AFJ24" s="110"/>
      <c r="AFK24" s="110"/>
      <c r="AFL24" s="110"/>
      <c r="AFM24" s="110"/>
      <c r="AFN24" s="110"/>
      <c r="AFO24" s="110"/>
      <c r="AFP24" s="110"/>
      <c r="AFQ24" s="110"/>
      <c r="AFR24" s="110"/>
      <c r="AFS24" s="110"/>
      <c r="AFT24" s="110"/>
      <c r="AFU24" s="110"/>
      <c r="AFV24" s="110"/>
      <c r="AFW24" s="110"/>
      <c r="AFX24" s="110"/>
      <c r="AFY24" s="110"/>
      <c r="AFZ24" s="110"/>
      <c r="AGA24" s="110"/>
      <c r="AGB24" s="110"/>
      <c r="AGC24" s="110"/>
      <c r="AGD24" s="110"/>
      <c r="AGE24" s="110"/>
      <c r="AGF24" s="110"/>
      <c r="AGG24" s="110"/>
      <c r="AGH24" s="110"/>
      <c r="AGI24" s="110"/>
      <c r="AGJ24" s="110"/>
      <c r="AGK24" s="110"/>
      <c r="AGL24" s="110"/>
      <c r="AGM24" s="110"/>
      <c r="AGN24" s="110"/>
      <c r="AGO24" s="110"/>
      <c r="AGP24" s="110"/>
      <c r="AGQ24" s="110"/>
      <c r="AGR24" s="110"/>
      <c r="AGS24" s="110"/>
      <c r="AGT24" s="110"/>
      <c r="AGU24" s="110"/>
      <c r="AGV24" s="110"/>
      <c r="AGW24" s="110"/>
      <c r="AGX24" s="110"/>
      <c r="AGY24" s="110"/>
      <c r="AGZ24" s="110"/>
      <c r="AHA24" s="110"/>
      <c r="AHB24" s="110"/>
      <c r="AHC24" s="110"/>
      <c r="AHD24" s="110"/>
      <c r="AHE24" s="110"/>
      <c r="AHF24" s="110"/>
      <c r="AHG24" s="110"/>
      <c r="AHH24" s="110"/>
      <c r="AHI24" s="110"/>
      <c r="AHJ24" s="110"/>
      <c r="AHK24" s="110"/>
      <c r="AHL24" s="110"/>
      <c r="AHM24" s="110"/>
      <c r="AHN24" s="110"/>
      <c r="AHO24" s="110"/>
      <c r="AHP24" s="110"/>
      <c r="AHQ24" s="110"/>
      <c r="AHR24" s="110"/>
      <c r="AHS24" s="110"/>
      <c r="AHT24" s="110"/>
      <c r="AHU24" s="110"/>
      <c r="AHV24" s="110"/>
      <c r="AHW24" s="110"/>
      <c r="AHX24" s="110"/>
      <c r="AHY24" s="110"/>
      <c r="AHZ24" s="110"/>
      <c r="AIA24" s="110"/>
      <c r="AIB24" s="110"/>
      <c r="AIC24" s="110"/>
      <c r="AID24" s="110"/>
      <c r="AIE24" s="110"/>
      <c r="AIF24" s="110"/>
      <c r="AIG24" s="110"/>
      <c r="AIH24" s="110"/>
      <c r="AII24" s="110"/>
      <c r="AIJ24" s="110"/>
      <c r="AIK24" s="110"/>
      <c r="AIL24" s="110"/>
      <c r="AIM24" s="110"/>
      <c r="AIN24" s="110"/>
      <c r="AIO24" s="110"/>
      <c r="AIP24" s="110"/>
      <c r="AIQ24" s="110"/>
      <c r="AIR24" s="110"/>
      <c r="AIS24" s="110"/>
      <c r="AIT24" s="110"/>
      <c r="AIU24" s="110"/>
      <c r="AIV24" s="110"/>
      <c r="AIW24" s="110"/>
      <c r="AIX24" s="110"/>
      <c r="AIY24" s="110"/>
      <c r="AIZ24" s="110"/>
      <c r="AJA24" s="110"/>
      <c r="AJB24" s="110"/>
      <c r="AJC24" s="110"/>
      <c r="AJD24" s="110"/>
      <c r="AJE24" s="110"/>
      <c r="AJF24" s="110"/>
      <c r="AJG24" s="110"/>
      <c r="AJH24" s="110"/>
      <c r="AJI24" s="110"/>
      <c r="AJJ24" s="110"/>
      <c r="AJK24" s="110"/>
      <c r="AJL24" s="110"/>
      <c r="AJM24" s="110"/>
      <c r="AJN24" s="110"/>
      <c r="AJO24" s="110"/>
      <c r="AJP24" s="110"/>
      <c r="AJQ24" s="110"/>
      <c r="AJR24" s="110"/>
      <c r="AJS24" s="110"/>
      <c r="AJT24" s="110"/>
      <c r="AJU24" s="110"/>
      <c r="AJV24" s="110"/>
      <c r="AJW24" s="110"/>
      <c r="AJX24" s="110"/>
      <c r="AJY24" s="110"/>
      <c r="AJZ24" s="110"/>
      <c r="AKA24" s="110"/>
      <c r="AKB24" s="110"/>
      <c r="AKC24" s="110"/>
      <c r="AKD24" s="110"/>
      <c r="AKE24" s="110"/>
      <c r="AKF24" s="110"/>
      <c r="AKG24" s="110"/>
      <c r="AKH24" s="110"/>
      <c r="AKI24" s="110"/>
      <c r="AKJ24" s="110"/>
      <c r="AKK24" s="110"/>
      <c r="AKL24" s="110"/>
      <c r="AKM24" s="110"/>
      <c r="AKN24" s="110"/>
      <c r="AKO24" s="110"/>
      <c r="AKP24" s="110"/>
      <c r="AKQ24" s="110"/>
      <c r="AKR24" s="110"/>
      <c r="AKS24" s="110"/>
      <c r="AKT24" s="110"/>
      <c r="AKU24" s="110"/>
      <c r="AKV24" s="110"/>
      <c r="AKW24" s="110"/>
      <c r="AKX24" s="110"/>
      <c r="AKY24" s="110"/>
      <c r="AKZ24" s="110"/>
      <c r="ALA24" s="110"/>
      <c r="ALB24" s="110"/>
      <c r="ALC24" s="110"/>
      <c r="ALD24" s="110"/>
      <c r="ALE24" s="110"/>
      <c r="ALF24" s="110"/>
      <c r="ALG24" s="110"/>
      <c r="ALH24" s="110"/>
      <c r="ALI24" s="110"/>
      <c r="ALJ24" s="110"/>
      <c r="ALK24" s="110"/>
      <c r="ALL24" s="110"/>
      <c r="ALM24" s="110"/>
      <c r="ALN24" s="110"/>
      <c r="ALO24" s="110"/>
      <c r="ALP24" s="110"/>
      <c r="ALQ24" s="110"/>
      <c r="ALR24" s="110"/>
      <c r="ALS24" s="110"/>
      <c r="ALT24" s="110"/>
      <c r="ALU24" s="110"/>
      <c r="ALV24" s="110"/>
      <c r="ALW24" s="110"/>
      <c r="ALX24" s="110"/>
      <c r="ALY24" s="110"/>
      <c r="ALZ24" s="110"/>
      <c r="AMA24" s="110"/>
      <c r="AMB24" s="110"/>
      <c r="AMC24" s="110"/>
      <c r="AMD24" s="110"/>
      <c r="AME24" s="110"/>
      <c r="AMF24" s="110"/>
      <c r="AMG24" s="110"/>
      <c r="AMH24" s="110"/>
      <c r="AMI24" s="110"/>
      <c r="AMJ24" s="110"/>
      <c r="AMK24" s="110"/>
    </row>
    <row r="25" spans="1:1025" s="121" customFormat="1" ht="7.2" customHeight="1" x14ac:dyDescent="0.25">
      <c r="A25" s="120"/>
      <c r="B25" s="120" t="s">
        <v>82</v>
      </c>
      <c r="C25" s="120"/>
      <c r="D25" s="120"/>
      <c r="E25" s="120"/>
      <c r="F25" s="120"/>
      <c r="G25" s="120" t="s">
        <v>83</v>
      </c>
      <c r="H25" s="120"/>
      <c r="I25" s="120"/>
      <c r="J25" s="120"/>
      <c r="K25" s="120" t="s">
        <v>82</v>
      </c>
      <c r="L25" s="120"/>
    </row>
    <row r="26" spans="1:1025" s="107" customFormat="1" x14ac:dyDescent="0.25">
      <c r="A26" s="106"/>
      <c r="B26" s="106" t="s">
        <v>143</v>
      </c>
      <c r="C26" s="106"/>
      <c r="D26" s="106"/>
      <c r="E26" s="106"/>
      <c r="F26" s="106"/>
      <c r="G26" s="106" t="s">
        <v>84</v>
      </c>
      <c r="H26" s="106"/>
      <c r="I26" s="106"/>
      <c r="J26" s="106"/>
      <c r="K26" s="106" t="s">
        <v>144</v>
      </c>
      <c r="L26" s="106"/>
    </row>
    <row r="27" spans="1:1025" x14ac:dyDescent="0.25">
      <c r="A27" s="49"/>
      <c r="B27" s="49"/>
      <c r="C27" s="49"/>
      <c r="D27" s="49"/>
      <c r="E27" s="49"/>
      <c r="F27" s="49"/>
      <c r="G27" s="49"/>
      <c r="H27" s="49"/>
      <c r="I27" s="49"/>
      <c r="J27" s="49"/>
      <c r="K27" s="49"/>
      <c r="L27" s="49"/>
    </row>
    <row r="28" spans="1:1025" x14ac:dyDescent="0.25">
      <c r="A28" s="49"/>
      <c r="B28" s="52"/>
      <c r="C28" s="49"/>
      <c r="D28" s="49"/>
      <c r="E28" s="49"/>
      <c r="F28" s="49"/>
      <c r="G28" s="49"/>
      <c r="H28" s="49"/>
      <c r="I28" s="49"/>
      <c r="J28" s="49"/>
      <c r="K28" s="49"/>
      <c r="L28" s="49"/>
    </row>
    <row r="29" spans="1:1025" s="90" customFormat="1" ht="13.1" x14ac:dyDescent="0.25">
      <c r="A29" s="49"/>
      <c r="B29" s="49"/>
      <c r="C29" s="49"/>
      <c r="D29" s="49"/>
      <c r="E29" s="49"/>
      <c r="F29" s="49"/>
      <c r="G29" s="49"/>
      <c r="H29" s="49"/>
      <c r="I29" s="49"/>
      <c r="J29" s="49"/>
      <c r="K29" s="49"/>
      <c r="L29" s="49"/>
    </row>
    <row r="30" spans="1:1025" x14ac:dyDescent="0.25">
      <c r="C30" s="122"/>
    </row>
  </sheetData>
  <sheetProtection selectLockedCells="1" selectUnlockedCells="1"/>
  <mergeCells count="6">
    <mergeCell ref="L4:L5"/>
    <mergeCell ref="A4:A5"/>
    <mergeCell ref="B4:B5"/>
    <mergeCell ref="C4:C5"/>
    <mergeCell ref="D4:G4"/>
    <mergeCell ref="H4:K4"/>
  </mergeCells>
  <pageMargins left="0.70866141732283472" right="0.70866141732283472" top="0.94488188976377963" bottom="0.74803149606299213" header="0.31496062992125984" footer="0.70866141732283472"/>
  <pageSetup paperSize="9" scale="56" firstPageNumber="0" orientation="landscape" r:id="rId1"/>
  <headerFooter alignWithMargins="0">
    <oddHeader>&amp;LMiejski Zarząd Budynków Komunalnych
w Kędzierzynie-Koźlu
ul. Grunwaldzka 6
47-220 Kędzierzyn-Koźle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
  <sheetViews>
    <sheetView view="pageBreakPreview" topLeftCell="A10" zoomScaleNormal="100" zoomScaleSheetLayoutView="100" workbookViewId="0">
      <selection activeCell="D28" sqref="D28"/>
    </sheetView>
  </sheetViews>
  <sheetFormatPr defaultColWidth="9.109375" defaultRowHeight="13.1" x14ac:dyDescent="0.25"/>
  <cols>
    <col min="1" max="1" width="5.5546875" style="32" customWidth="1"/>
    <col min="2" max="2" width="35.33203125" style="32" bestFit="1" customWidth="1"/>
    <col min="3" max="3" width="17.6640625" style="32" customWidth="1"/>
    <col min="4" max="5" width="18.33203125" style="32" customWidth="1"/>
    <col min="6" max="6" width="24.88671875" style="32" customWidth="1"/>
    <col min="7" max="256" width="9.109375" style="32"/>
    <col min="257" max="257" width="5.5546875" style="32" customWidth="1"/>
    <col min="258" max="258" width="35.33203125" style="32" bestFit="1" customWidth="1"/>
    <col min="259" max="260" width="17.6640625" style="32" customWidth="1"/>
    <col min="261" max="261" width="16.6640625" style="32" bestFit="1" customWidth="1"/>
    <col min="262" max="262" width="22" style="32" customWidth="1"/>
    <col min="263" max="512" width="9.109375" style="32"/>
    <col min="513" max="513" width="5.5546875" style="32" customWidth="1"/>
    <col min="514" max="514" width="35.33203125" style="32" bestFit="1" customWidth="1"/>
    <col min="515" max="516" width="17.6640625" style="32" customWidth="1"/>
    <col min="517" max="517" width="16.6640625" style="32" bestFit="1" customWidth="1"/>
    <col min="518" max="518" width="22" style="32" customWidth="1"/>
    <col min="519" max="768" width="9.109375" style="32"/>
    <col min="769" max="769" width="5.5546875" style="32" customWidth="1"/>
    <col min="770" max="770" width="35.33203125" style="32" bestFit="1" customWidth="1"/>
    <col min="771" max="772" width="17.6640625" style="32" customWidth="1"/>
    <col min="773" max="773" width="16.6640625" style="32" bestFit="1" customWidth="1"/>
    <col min="774" max="774" width="22" style="32" customWidth="1"/>
    <col min="775" max="1024" width="9.109375" style="32"/>
    <col min="1025" max="1025" width="5.5546875" style="32" customWidth="1"/>
    <col min="1026" max="1026" width="35.33203125" style="32" bestFit="1" customWidth="1"/>
    <col min="1027" max="1028" width="17.6640625" style="32" customWidth="1"/>
    <col min="1029" max="1029" width="16.6640625" style="32" bestFit="1" customWidth="1"/>
    <col min="1030" max="1030" width="22" style="32" customWidth="1"/>
    <col min="1031" max="1280" width="9.109375" style="32"/>
    <col min="1281" max="1281" width="5.5546875" style="32" customWidth="1"/>
    <col min="1282" max="1282" width="35.33203125" style="32" bestFit="1" customWidth="1"/>
    <col min="1283" max="1284" width="17.6640625" style="32" customWidth="1"/>
    <col min="1285" max="1285" width="16.6640625" style="32" bestFit="1" customWidth="1"/>
    <col min="1286" max="1286" width="22" style="32" customWidth="1"/>
    <col min="1287" max="1536" width="9.109375" style="32"/>
    <col min="1537" max="1537" width="5.5546875" style="32" customWidth="1"/>
    <col min="1538" max="1538" width="35.33203125" style="32" bestFit="1" customWidth="1"/>
    <col min="1539" max="1540" width="17.6640625" style="32" customWidth="1"/>
    <col min="1541" max="1541" width="16.6640625" style="32" bestFit="1" customWidth="1"/>
    <col min="1542" max="1542" width="22" style="32" customWidth="1"/>
    <col min="1543" max="1792" width="9.109375" style="32"/>
    <col min="1793" max="1793" width="5.5546875" style="32" customWidth="1"/>
    <col min="1794" max="1794" width="35.33203125" style="32" bestFit="1" customWidth="1"/>
    <col min="1795" max="1796" width="17.6640625" style="32" customWidth="1"/>
    <col min="1797" max="1797" width="16.6640625" style="32" bestFit="1" customWidth="1"/>
    <col min="1798" max="1798" width="22" style="32" customWidth="1"/>
    <col min="1799" max="2048" width="9.109375" style="32"/>
    <col min="2049" max="2049" width="5.5546875" style="32" customWidth="1"/>
    <col min="2050" max="2050" width="35.33203125" style="32" bestFit="1" customWidth="1"/>
    <col min="2051" max="2052" width="17.6640625" style="32" customWidth="1"/>
    <col min="2053" max="2053" width="16.6640625" style="32" bestFit="1" customWidth="1"/>
    <col min="2054" max="2054" width="22" style="32" customWidth="1"/>
    <col min="2055" max="2304" width="9.109375" style="32"/>
    <col min="2305" max="2305" width="5.5546875" style="32" customWidth="1"/>
    <col min="2306" max="2306" width="35.33203125" style="32" bestFit="1" customWidth="1"/>
    <col min="2307" max="2308" width="17.6640625" style="32" customWidth="1"/>
    <col min="2309" max="2309" width="16.6640625" style="32" bestFit="1" customWidth="1"/>
    <col min="2310" max="2310" width="22" style="32" customWidth="1"/>
    <col min="2311" max="2560" width="9.109375" style="32"/>
    <col min="2561" max="2561" width="5.5546875" style="32" customWidth="1"/>
    <col min="2562" max="2562" width="35.33203125" style="32" bestFit="1" customWidth="1"/>
    <col min="2563" max="2564" width="17.6640625" style="32" customWidth="1"/>
    <col min="2565" max="2565" width="16.6640625" style="32" bestFit="1" customWidth="1"/>
    <col min="2566" max="2566" width="22" style="32" customWidth="1"/>
    <col min="2567" max="2816" width="9.109375" style="32"/>
    <col min="2817" max="2817" width="5.5546875" style="32" customWidth="1"/>
    <col min="2818" max="2818" width="35.33203125" style="32" bestFit="1" customWidth="1"/>
    <col min="2819" max="2820" width="17.6640625" style="32" customWidth="1"/>
    <col min="2821" max="2821" width="16.6640625" style="32" bestFit="1" customWidth="1"/>
    <col min="2822" max="2822" width="22" style="32" customWidth="1"/>
    <col min="2823" max="3072" width="9.109375" style="32"/>
    <col min="3073" max="3073" width="5.5546875" style="32" customWidth="1"/>
    <col min="3074" max="3074" width="35.33203125" style="32" bestFit="1" customWidth="1"/>
    <col min="3075" max="3076" width="17.6640625" style="32" customWidth="1"/>
    <col min="3077" max="3077" width="16.6640625" style="32" bestFit="1" customWidth="1"/>
    <col min="3078" max="3078" width="22" style="32" customWidth="1"/>
    <col min="3079" max="3328" width="9.109375" style="32"/>
    <col min="3329" max="3329" width="5.5546875" style="32" customWidth="1"/>
    <col min="3330" max="3330" width="35.33203125" style="32" bestFit="1" customWidth="1"/>
    <col min="3331" max="3332" width="17.6640625" style="32" customWidth="1"/>
    <col min="3333" max="3333" width="16.6640625" style="32" bestFit="1" customWidth="1"/>
    <col min="3334" max="3334" width="22" style="32" customWidth="1"/>
    <col min="3335" max="3584" width="9.109375" style="32"/>
    <col min="3585" max="3585" width="5.5546875" style="32" customWidth="1"/>
    <col min="3586" max="3586" width="35.33203125" style="32" bestFit="1" customWidth="1"/>
    <col min="3587" max="3588" width="17.6640625" style="32" customWidth="1"/>
    <col min="3589" max="3589" width="16.6640625" style="32" bestFit="1" customWidth="1"/>
    <col min="3590" max="3590" width="22" style="32" customWidth="1"/>
    <col min="3591" max="3840" width="9.109375" style="32"/>
    <col min="3841" max="3841" width="5.5546875" style="32" customWidth="1"/>
    <col min="3842" max="3842" width="35.33203125" style="32" bestFit="1" customWidth="1"/>
    <col min="3843" max="3844" width="17.6640625" style="32" customWidth="1"/>
    <col min="3845" max="3845" width="16.6640625" style="32" bestFit="1" customWidth="1"/>
    <col min="3846" max="3846" width="22" style="32" customWidth="1"/>
    <col min="3847" max="4096" width="9.109375" style="32"/>
    <col min="4097" max="4097" width="5.5546875" style="32" customWidth="1"/>
    <col min="4098" max="4098" width="35.33203125" style="32" bestFit="1" customWidth="1"/>
    <col min="4099" max="4100" width="17.6640625" style="32" customWidth="1"/>
    <col min="4101" max="4101" width="16.6640625" style="32" bestFit="1" customWidth="1"/>
    <col min="4102" max="4102" width="22" style="32" customWidth="1"/>
    <col min="4103" max="4352" width="9.109375" style="32"/>
    <col min="4353" max="4353" width="5.5546875" style="32" customWidth="1"/>
    <col min="4354" max="4354" width="35.33203125" style="32" bestFit="1" customWidth="1"/>
    <col min="4355" max="4356" width="17.6640625" style="32" customWidth="1"/>
    <col min="4357" max="4357" width="16.6640625" style="32" bestFit="1" customWidth="1"/>
    <col min="4358" max="4358" width="22" style="32" customWidth="1"/>
    <col min="4359" max="4608" width="9.109375" style="32"/>
    <col min="4609" max="4609" width="5.5546875" style="32" customWidth="1"/>
    <col min="4610" max="4610" width="35.33203125" style="32" bestFit="1" customWidth="1"/>
    <col min="4611" max="4612" width="17.6640625" style="32" customWidth="1"/>
    <col min="4613" max="4613" width="16.6640625" style="32" bestFit="1" customWidth="1"/>
    <col min="4614" max="4614" width="22" style="32" customWidth="1"/>
    <col min="4615" max="4864" width="9.109375" style="32"/>
    <col min="4865" max="4865" width="5.5546875" style="32" customWidth="1"/>
    <col min="4866" max="4866" width="35.33203125" style="32" bestFit="1" customWidth="1"/>
    <col min="4867" max="4868" width="17.6640625" style="32" customWidth="1"/>
    <col min="4869" max="4869" width="16.6640625" style="32" bestFit="1" customWidth="1"/>
    <col min="4870" max="4870" width="22" style="32" customWidth="1"/>
    <col min="4871" max="5120" width="9.109375" style="32"/>
    <col min="5121" max="5121" width="5.5546875" style="32" customWidth="1"/>
    <col min="5122" max="5122" width="35.33203125" style="32" bestFit="1" customWidth="1"/>
    <col min="5123" max="5124" width="17.6640625" style="32" customWidth="1"/>
    <col min="5125" max="5125" width="16.6640625" style="32" bestFit="1" customWidth="1"/>
    <col min="5126" max="5126" width="22" style="32" customWidth="1"/>
    <col min="5127" max="5376" width="9.109375" style="32"/>
    <col min="5377" max="5377" width="5.5546875" style="32" customWidth="1"/>
    <col min="5378" max="5378" width="35.33203125" style="32" bestFit="1" customWidth="1"/>
    <col min="5379" max="5380" width="17.6640625" style="32" customWidth="1"/>
    <col min="5381" max="5381" width="16.6640625" style="32" bestFit="1" customWidth="1"/>
    <col min="5382" max="5382" width="22" style="32" customWidth="1"/>
    <col min="5383" max="5632" width="9.109375" style="32"/>
    <col min="5633" max="5633" width="5.5546875" style="32" customWidth="1"/>
    <col min="5634" max="5634" width="35.33203125" style="32" bestFit="1" customWidth="1"/>
    <col min="5635" max="5636" width="17.6640625" style="32" customWidth="1"/>
    <col min="5637" max="5637" width="16.6640625" style="32" bestFit="1" customWidth="1"/>
    <col min="5638" max="5638" width="22" style="32" customWidth="1"/>
    <col min="5639" max="5888" width="9.109375" style="32"/>
    <col min="5889" max="5889" width="5.5546875" style="32" customWidth="1"/>
    <col min="5890" max="5890" width="35.33203125" style="32" bestFit="1" customWidth="1"/>
    <col min="5891" max="5892" width="17.6640625" style="32" customWidth="1"/>
    <col min="5893" max="5893" width="16.6640625" style="32" bestFit="1" customWidth="1"/>
    <col min="5894" max="5894" width="22" style="32" customWidth="1"/>
    <col min="5895" max="6144" width="9.109375" style="32"/>
    <col min="6145" max="6145" width="5.5546875" style="32" customWidth="1"/>
    <col min="6146" max="6146" width="35.33203125" style="32" bestFit="1" customWidth="1"/>
    <col min="6147" max="6148" width="17.6640625" style="32" customWidth="1"/>
    <col min="6149" max="6149" width="16.6640625" style="32" bestFit="1" customWidth="1"/>
    <col min="6150" max="6150" width="22" style="32" customWidth="1"/>
    <col min="6151" max="6400" width="9.109375" style="32"/>
    <col min="6401" max="6401" width="5.5546875" style="32" customWidth="1"/>
    <col min="6402" max="6402" width="35.33203125" style="32" bestFit="1" customWidth="1"/>
    <col min="6403" max="6404" width="17.6640625" style="32" customWidth="1"/>
    <col min="6405" max="6405" width="16.6640625" style="32" bestFit="1" customWidth="1"/>
    <col min="6406" max="6406" width="22" style="32" customWidth="1"/>
    <col min="6407" max="6656" width="9.109375" style="32"/>
    <col min="6657" max="6657" width="5.5546875" style="32" customWidth="1"/>
    <col min="6658" max="6658" width="35.33203125" style="32" bestFit="1" customWidth="1"/>
    <col min="6659" max="6660" width="17.6640625" style="32" customWidth="1"/>
    <col min="6661" max="6661" width="16.6640625" style="32" bestFit="1" customWidth="1"/>
    <col min="6662" max="6662" width="22" style="32" customWidth="1"/>
    <col min="6663" max="6912" width="9.109375" style="32"/>
    <col min="6913" max="6913" width="5.5546875" style="32" customWidth="1"/>
    <col min="6914" max="6914" width="35.33203125" style="32" bestFit="1" customWidth="1"/>
    <col min="6915" max="6916" width="17.6640625" style="32" customWidth="1"/>
    <col min="6917" max="6917" width="16.6640625" style="32" bestFit="1" customWidth="1"/>
    <col min="6918" max="6918" width="22" style="32" customWidth="1"/>
    <col min="6919" max="7168" width="9.109375" style="32"/>
    <col min="7169" max="7169" width="5.5546875" style="32" customWidth="1"/>
    <col min="7170" max="7170" width="35.33203125" style="32" bestFit="1" customWidth="1"/>
    <col min="7171" max="7172" width="17.6640625" style="32" customWidth="1"/>
    <col min="7173" max="7173" width="16.6640625" style="32" bestFit="1" customWidth="1"/>
    <col min="7174" max="7174" width="22" style="32" customWidth="1"/>
    <col min="7175" max="7424" width="9.109375" style="32"/>
    <col min="7425" max="7425" width="5.5546875" style="32" customWidth="1"/>
    <col min="7426" max="7426" width="35.33203125" style="32" bestFit="1" customWidth="1"/>
    <col min="7427" max="7428" width="17.6640625" style="32" customWidth="1"/>
    <col min="7429" max="7429" width="16.6640625" style="32" bestFit="1" customWidth="1"/>
    <col min="7430" max="7430" width="22" style="32" customWidth="1"/>
    <col min="7431" max="7680" width="9.109375" style="32"/>
    <col min="7681" max="7681" width="5.5546875" style="32" customWidth="1"/>
    <col min="7682" max="7682" width="35.33203125" style="32" bestFit="1" customWidth="1"/>
    <col min="7683" max="7684" width="17.6640625" style="32" customWidth="1"/>
    <col min="7685" max="7685" width="16.6640625" style="32" bestFit="1" customWidth="1"/>
    <col min="7686" max="7686" width="22" style="32" customWidth="1"/>
    <col min="7687" max="7936" width="9.109375" style="32"/>
    <col min="7937" max="7937" width="5.5546875" style="32" customWidth="1"/>
    <col min="7938" max="7938" width="35.33203125" style="32" bestFit="1" customWidth="1"/>
    <col min="7939" max="7940" width="17.6640625" style="32" customWidth="1"/>
    <col min="7941" max="7941" width="16.6640625" style="32" bestFit="1" customWidth="1"/>
    <col min="7942" max="7942" width="22" style="32" customWidth="1"/>
    <col min="7943" max="8192" width="9.109375" style="32"/>
    <col min="8193" max="8193" width="5.5546875" style="32" customWidth="1"/>
    <col min="8194" max="8194" width="35.33203125" style="32" bestFit="1" customWidth="1"/>
    <col min="8195" max="8196" width="17.6640625" style="32" customWidth="1"/>
    <col min="8197" max="8197" width="16.6640625" style="32" bestFit="1" customWidth="1"/>
    <col min="8198" max="8198" width="22" style="32" customWidth="1"/>
    <col min="8199" max="8448" width="9.109375" style="32"/>
    <col min="8449" max="8449" width="5.5546875" style="32" customWidth="1"/>
    <col min="8450" max="8450" width="35.33203125" style="32" bestFit="1" customWidth="1"/>
    <col min="8451" max="8452" width="17.6640625" style="32" customWidth="1"/>
    <col min="8453" max="8453" width="16.6640625" style="32" bestFit="1" customWidth="1"/>
    <col min="8454" max="8454" width="22" style="32" customWidth="1"/>
    <col min="8455" max="8704" width="9.109375" style="32"/>
    <col min="8705" max="8705" width="5.5546875" style="32" customWidth="1"/>
    <col min="8706" max="8706" width="35.33203125" style="32" bestFit="1" customWidth="1"/>
    <col min="8707" max="8708" width="17.6640625" style="32" customWidth="1"/>
    <col min="8709" max="8709" width="16.6640625" style="32" bestFit="1" customWidth="1"/>
    <col min="8710" max="8710" width="22" style="32" customWidth="1"/>
    <col min="8711" max="8960" width="9.109375" style="32"/>
    <col min="8961" max="8961" width="5.5546875" style="32" customWidth="1"/>
    <col min="8962" max="8962" width="35.33203125" style="32" bestFit="1" customWidth="1"/>
    <col min="8963" max="8964" width="17.6640625" style="32" customWidth="1"/>
    <col min="8965" max="8965" width="16.6640625" style="32" bestFit="1" customWidth="1"/>
    <col min="8966" max="8966" width="22" style="32" customWidth="1"/>
    <col min="8967" max="9216" width="9.109375" style="32"/>
    <col min="9217" max="9217" width="5.5546875" style="32" customWidth="1"/>
    <col min="9218" max="9218" width="35.33203125" style="32" bestFit="1" customWidth="1"/>
    <col min="9219" max="9220" width="17.6640625" style="32" customWidth="1"/>
    <col min="9221" max="9221" width="16.6640625" style="32" bestFit="1" customWidth="1"/>
    <col min="9222" max="9222" width="22" style="32" customWidth="1"/>
    <col min="9223" max="9472" width="9.109375" style="32"/>
    <col min="9473" max="9473" width="5.5546875" style="32" customWidth="1"/>
    <col min="9474" max="9474" width="35.33203125" style="32" bestFit="1" customWidth="1"/>
    <col min="9475" max="9476" width="17.6640625" style="32" customWidth="1"/>
    <col min="9477" max="9477" width="16.6640625" style="32" bestFit="1" customWidth="1"/>
    <col min="9478" max="9478" width="22" style="32" customWidth="1"/>
    <col min="9479" max="9728" width="9.109375" style="32"/>
    <col min="9729" max="9729" width="5.5546875" style="32" customWidth="1"/>
    <col min="9730" max="9730" width="35.33203125" style="32" bestFit="1" customWidth="1"/>
    <col min="9731" max="9732" width="17.6640625" style="32" customWidth="1"/>
    <col min="9733" max="9733" width="16.6640625" style="32" bestFit="1" customWidth="1"/>
    <col min="9734" max="9734" width="22" style="32" customWidth="1"/>
    <col min="9735" max="9984" width="9.109375" style="32"/>
    <col min="9985" max="9985" width="5.5546875" style="32" customWidth="1"/>
    <col min="9986" max="9986" width="35.33203125" style="32" bestFit="1" customWidth="1"/>
    <col min="9987" max="9988" width="17.6640625" style="32" customWidth="1"/>
    <col min="9989" max="9989" width="16.6640625" style="32" bestFit="1" customWidth="1"/>
    <col min="9990" max="9990" width="22" style="32" customWidth="1"/>
    <col min="9991" max="10240" width="9.109375" style="32"/>
    <col min="10241" max="10241" width="5.5546875" style="32" customWidth="1"/>
    <col min="10242" max="10242" width="35.33203125" style="32" bestFit="1" customWidth="1"/>
    <col min="10243" max="10244" width="17.6640625" style="32" customWidth="1"/>
    <col min="10245" max="10245" width="16.6640625" style="32" bestFit="1" customWidth="1"/>
    <col min="10246" max="10246" width="22" style="32" customWidth="1"/>
    <col min="10247" max="10496" width="9.109375" style="32"/>
    <col min="10497" max="10497" width="5.5546875" style="32" customWidth="1"/>
    <col min="10498" max="10498" width="35.33203125" style="32" bestFit="1" customWidth="1"/>
    <col min="10499" max="10500" width="17.6640625" style="32" customWidth="1"/>
    <col min="10501" max="10501" width="16.6640625" style="32" bestFit="1" customWidth="1"/>
    <col min="10502" max="10502" width="22" style="32" customWidth="1"/>
    <col min="10503" max="10752" width="9.109375" style="32"/>
    <col min="10753" max="10753" width="5.5546875" style="32" customWidth="1"/>
    <col min="10754" max="10754" width="35.33203125" style="32" bestFit="1" customWidth="1"/>
    <col min="10755" max="10756" width="17.6640625" style="32" customWidth="1"/>
    <col min="10757" max="10757" width="16.6640625" style="32" bestFit="1" customWidth="1"/>
    <col min="10758" max="10758" width="22" style="32" customWidth="1"/>
    <col min="10759" max="11008" width="9.109375" style="32"/>
    <col min="11009" max="11009" width="5.5546875" style="32" customWidth="1"/>
    <col min="11010" max="11010" width="35.33203125" style="32" bestFit="1" customWidth="1"/>
    <col min="11011" max="11012" width="17.6640625" style="32" customWidth="1"/>
    <col min="11013" max="11013" width="16.6640625" style="32" bestFit="1" customWidth="1"/>
    <col min="11014" max="11014" width="22" style="32" customWidth="1"/>
    <col min="11015" max="11264" width="9.109375" style="32"/>
    <col min="11265" max="11265" width="5.5546875" style="32" customWidth="1"/>
    <col min="11266" max="11266" width="35.33203125" style="32" bestFit="1" customWidth="1"/>
    <col min="11267" max="11268" width="17.6640625" style="32" customWidth="1"/>
    <col min="11269" max="11269" width="16.6640625" style="32" bestFit="1" customWidth="1"/>
    <col min="11270" max="11270" width="22" style="32" customWidth="1"/>
    <col min="11271" max="11520" width="9.109375" style="32"/>
    <col min="11521" max="11521" width="5.5546875" style="32" customWidth="1"/>
    <col min="11522" max="11522" width="35.33203125" style="32" bestFit="1" customWidth="1"/>
    <col min="11523" max="11524" width="17.6640625" style="32" customWidth="1"/>
    <col min="11525" max="11525" width="16.6640625" style="32" bestFit="1" customWidth="1"/>
    <col min="11526" max="11526" width="22" style="32" customWidth="1"/>
    <col min="11527" max="11776" width="9.109375" style="32"/>
    <col min="11777" max="11777" width="5.5546875" style="32" customWidth="1"/>
    <col min="11778" max="11778" width="35.33203125" style="32" bestFit="1" customWidth="1"/>
    <col min="11779" max="11780" width="17.6640625" style="32" customWidth="1"/>
    <col min="11781" max="11781" width="16.6640625" style="32" bestFit="1" customWidth="1"/>
    <col min="11782" max="11782" width="22" style="32" customWidth="1"/>
    <col min="11783" max="12032" width="9.109375" style="32"/>
    <col min="12033" max="12033" width="5.5546875" style="32" customWidth="1"/>
    <col min="12034" max="12034" width="35.33203125" style="32" bestFit="1" customWidth="1"/>
    <col min="12035" max="12036" width="17.6640625" style="32" customWidth="1"/>
    <col min="12037" max="12037" width="16.6640625" style="32" bestFit="1" customWidth="1"/>
    <col min="12038" max="12038" width="22" style="32" customWidth="1"/>
    <col min="12039" max="12288" width="9.109375" style="32"/>
    <col min="12289" max="12289" width="5.5546875" style="32" customWidth="1"/>
    <col min="12290" max="12290" width="35.33203125" style="32" bestFit="1" customWidth="1"/>
    <col min="12291" max="12292" width="17.6640625" style="32" customWidth="1"/>
    <col min="12293" max="12293" width="16.6640625" style="32" bestFit="1" customWidth="1"/>
    <col min="12294" max="12294" width="22" style="32" customWidth="1"/>
    <col min="12295" max="12544" width="9.109375" style="32"/>
    <col min="12545" max="12545" width="5.5546875" style="32" customWidth="1"/>
    <col min="12546" max="12546" width="35.33203125" style="32" bestFit="1" customWidth="1"/>
    <col min="12547" max="12548" width="17.6640625" style="32" customWidth="1"/>
    <col min="12549" max="12549" width="16.6640625" style="32" bestFit="1" customWidth="1"/>
    <col min="12550" max="12550" width="22" style="32" customWidth="1"/>
    <col min="12551" max="12800" width="9.109375" style="32"/>
    <col min="12801" max="12801" width="5.5546875" style="32" customWidth="1"/>
    <col min="12802" max="12802" width="35.33203125" style="32" bestFit="1" customWidth="1"/>
    <col min="12803" max="12804" width="17.6640625" style="32" customWidth="1"/>
    <col min="12805" max="12805" width="16.6640625" style="32" bestFit="1" customWidth="1"/>
    <col min="12806" max="12806" width="22" style="32" customWidth="1"/>
    <col min="12807" max="13056" width="9.109375" style="32"/>
    <col min="13057" max="13057" width="5.5546875" style="32" customWidth="1"/>
    <col min="13058" max="13058" width="35.33203125" style="32" bestFit="1" customWidth="1"/>
    <col min="13059" max="13060" width="17.6640625" style="32" customWidth="1"/>
    <col min="13061" max="13061" width="16.6640625" style="32" bestFit="1" customWidth="1"/>
    <col min="13062" max="13062" width="22" style="32" customWidth="1"/>
    <col min="13063" max="13312" width="9.109375" style="32"/>
    <col min="13313" max="13313" width="5.5546875" style="32" customWidth="1"/>
    <col min="13314" max="13314" width="35.33203125" style="32" bestFit="1" customWidth="1"/>
    <col min="13315" max="13316" width="17.6640625" style="32" customWidth="1"/>
    <col min="13317" max="13317" width="16.6640625" style="32" bestFit="1" customWidth="1"/>
    <col min="13318" max="13318" width="22" style="32" customWidth="1"/>
    <col min="13319" max="13568" width="9.109375" style="32"/>
    <col min="13569" max="13569" width="5.5546875" style="32" customWidth="1"/>
    <col min="13570" max="13570" width="35.33203125" style="32" bestFit="1" customWidth="1"/>
    <col min="13571" max="13572" width="17.6640625" style="32" customWidth="1"/>
    <col min="13573" max="13573" width="16.6640625" style="32" bestFit="1" customWidth="1"/>
    <col min="13574" max="13574" width="22" style="32" customWidth="1"/>
    <col min="13575" max="13824" width="9.109375" style="32"/>
    <col min="13825" max="13825" width="5.5546875" style="32" customWidth="1"/>
    <col min="13826" max="13826" width="35.33203125" style="32" bestFit="1" customWidth="1"/>
    <col min="13827" max="13828" width="17.6640625" style="32" customWidth="1"/>
    <col min="13829" max="13829" width="16.6640625" style="32" bestFit="1" customWidth="1"/>
    <col min="13830" max="13830" width="22" style="32" customWidth="1"/>
    <col min="13831" max="14080" width="9.109375" style="32"/>
    <col min="14081" max="14081" width="5.5546875" style="32" customWidth="1"/>
    <col min="14082" max="14082" width="35.33203125" style="32" bestFit="1" customWidth="1"/>
    <col min="14083" max="14084" width="17.6640625" style="32" customWidth="1"/>
    <col min="14085" max="14085" width="16.6640625" style="32" bestFit="1" customWidth="1"/>
    <col min="14086" max="14086" width="22" style="32" customWidth="1"/>
    <col min="14087" max="14336" width="9.109375" style="32"/>
    <col min="14337" max="14337" width="5.5546875" style="32" customWidth="1"/>
    <col min="14338" max="14338" width="35.33203125" style="32" bestFit="1" customWidth="1"/>
    <col min="14339" max="14340" width="17.6640625" style="32" customWidth="1"/>
    <col min="14341" max="14341" width="16.6640625" style="32" bestFit="1" customWidth="1"/>
    <col min="14342" max="14342" width="22" style="32" customWidth="1"/>
    <col min="14343" max="14592" width="9.109375" style="32"/>
    <col min="14593" max="14593" width="5.5546875" style="32" customWidth="1"/>
    <col min="14594" max="14594" width="35.33203125" style="32" bestFit="1" customWidth="1"/>
    <col min="14595" max="14596" width="17.6640625" style="32" customWidth="1"/>
    <col min="14597" max="14597" width="16.6640625" style="32" bestFit="1" customWidth="1"/>
    <col min="14598" max="14598" width="22" style="32" customWidth="1"/>
    <col min="14599" max="14848" width="9.109375" style="32"/>
    <col min="14849" max="14849" width="5.5546875" style="32" customWidth="1"/>
    <col min="14850" max="14850" width="35.33203125" style="32" bestFit="1" customWidth="1"/>
    <col min="14851" max="14852" width="17.6640625" style="32" customWidth="1"/>
    <col min="14853" max="14853" width="16.6640625" style="32" bestFit="1" customWidth="1"/>
    <col min="14854" max="14854" width="22" style="32" customWidth="1"/>
    <col min="14855" max="15104" width="9.109375" style="32"/>
    <col min="15105" max="15105" width="5.5546875" style="32" customWidth="1"/>
    <col min="15106" max="15106" width="35.33203125" style="32" bestFit="1" customWidth="1"/>
    <col min="15107" max="15108" width="17.6640625" style="32" customWidth="1"/>
    <col min="15109" max="15109" width="16.6640625" style="32" bestFit="1" customWidth="1"/>
    <col min="15110" max="15110" width="22" style="32" customWidth="1"/>
    <col min="15111" max="15360" width="9.109375" style="32"/>
    <col min="15361" max="15361" width="5.5546875" style="32" customWidth="1"/>
    <col min="15362" max="15362" width="35.33203125" style="32" bestFit="1" customWidth="1"/>
    <col min="15363" max="15364" width="17.6640625" style="32" customWidth="1"/>
    <col min="15365" max="15365" width="16.6640625" style="32" bestFit="1" customWidth="1"/>
    <col min="15366" max="15366" width="22" style="32" customWidth="1"/>
    <col min="15367" max="15616" width="9.109375" style="32"/>
    <col min="15617" max="15617" width="5.5546875" style="32" customWidth="1"/>
    <col min="15618" max="15618" width="35.33203125" style="32" bestFit="1" customWidth="1"/>
    <col min="15619" max="15620" width="17.6640625" style="32" customWidth="1"/>
    <col min="15621" max="15621" width="16.6640625" style="32" bestFit="1" customWidth="1"/>
    <col min="15622" max="15622" width="22" style="32" customWidth="1"/>
    <col min="15623" max="15872" width="9.109375" style="32"/>
    <col min="15873" max="15873" width="5.5546875" style="32" customWidth="1"/>
    <col min="15874" max="15874" width="35.33203125" style="32" bestFit="1" customWidth="1"/>
    <col min="15875" max="15876" width="17.6640625" style="32" customWidth="1"/>
    <col min="15877" max="15877" width="16.6640625" style="32" bestFit="1" customWidth="1"/>
    <col min="15878" max="15878" width="22" style="32" customWidth="1"/>
    <col min="15879" max="16128" width="9.109375" style="32"/>
    <col min="16129" max="16129" width="5.5546875" style="32" customWidth="1"/>
    <col min="16130" max="16130" width="35.33203125" style="32" bestFit="1" customWidth="1"/>
    <col min="16131" max="16132" width="17.6640625" style="32" customWidth="1"/>
    <col min="16133" max="16133" width="16.6640625" style="32" bestFit="1" customWidth="1"/>
    <col min="16134" max="16134" width="22" style="32" customWidth="1"/>
    <col min="16135" max="16384" width="9.109375" style="32"/>
  </cols>
  <sheetData>
    <row r="1" spans="1:13" ht="47.15" customHeight="1" x14ac:dyDescent="0.25">
      <c r="A1" s="31" t="s">
        <v>148</v>
      </c>
    </row>
    <row r="2" spans="1:13" ht="38.299999999999997" customHeight="1" x14ac:dyDescent="0.25">
      <c r="A2" s="31"/>
    </row>
    <row r="3" spans="1:13" ht="72" x14ac:dyDescent="0.25">
      <c r="A3" s="33" t="s">
        <v>72</v>
      </c>
      <c r="B3" s="33" t="s">
        <v>73</v>
      </c>
      <c r="C3" s="33" t="s">
        <v>74</v>
      </c>
      <c r="D3" s="33" t="s">
        <v>75</v>
      </c>
      <c r="E3" s="33" t="s">
        <v>76</v>
      </c>
      <c r="F3" s="96" t="s">
        <v>130</v>
      </c>
    </row>
    <row r="4" spans="1:13" s="35" customFormat="1" ht="14.4" x14ac:dyDescent="0.25">
      <c r="A4" s="34">
        <v>1</v>
      </c>
      <c r="B4" s="34">
        <v>2</v>
      </c>
      <c r="C4" s="34">
        <v>3</v>
      </c>
      <c r="D4" s="34">
        <v>4</v>
      </c>
      <c r="E4" s="34">
        <v>5</v>
      </c>
      <c r="F4" s="97">
        <v>6</v>
      </c>
    </row>
    <row r="5" spans="1:13" ht="20.3" customHeight="1" x14ac:dyDescent="0.25">
      <c r="A5" s="36" t="s">
        <v>4</v>
      </c>
      <c r="B5" s="37" t="s">
        <v>77</v>
      </c>
      <c r="C5" s="38">
        <v>20122459.390000001</v>
      </c>
      <c r="D5" s="38"/>
      <c r="E5" s="38">
        <v>13479.13</v>
      </c>
      <c r="F5" s="98">
        <f>C5+D5-E5</f>
        <v>20108980.260000002</v>
      </c>
      <c r="G5" s="40"/>
    </row>
    <row r="6" spans="1:13" ht="20.3" customHeight="1" x14ac:dyDescent="0.25">
      <c r="A6" s="36" t="s">
        <v>15</v>
      </c>
      <c r="B6" s="37" t="s">
        <v>78</v>
      </c>
      <c r="C6" s="38">
        <v>433578.65</v>
      </c>
      <c r="D6" s="38">
        <v>52994.33</v>
      </c>
      <c r="E6" s="38"/>
      <c r="F6" s="98">
        <f>C6+D6-E6</f>
        <v>486572.98000000004</v>
      </c>
      <c r="G6" s="41"/>
    </row>
    <row r="7" spans="1:13" ht="20.3" customHeight="1" x14ac:dyDescent="0.25">
      <c r="A7" s="36" t="s">
        <v>17</v>
      </c>
      <c r="B7" s="37" t="s">
        <v>79</v>
      </c>
      <c r="C7" s="38">
        <v>424860.55</v>
      </c>
      <c r="D7" s="38"/>
      <c r="E7" s="38">
        <v>13439.73</v>
      </c>
      <c r="F7" s="98">
        <f>C7+D7-E7</f>
        <v>411420.82</v>
      </c>
      <c r="G7" s="41"/>
    </row>
    <row r="8" spans="1:13" ht="20.3" customHeight="1" x14ac:dyDescent="0.25">
      <c r="A8" s="36" t="s">
        <v>19</v>
      </c>
      <c r="B8" s="37" t="s">
        <v>80</v>
      </c>
      <c r="C8" s="38">
        <v>5415.63</v>
      </c>
      <c r="D8" s="38">
        <v>1892.3520000000001</v>
      </c>
      <c r="E8" s="38"/>
      <c r="F8" s="98">
        <f>C8+D8-E8</f>
        <v>7307.982</v>
      </c>
      <c r="G8" s="41"/>
    </row>
    <row r="9" spans="1:13" s="43" customFormat="1" ht="19.5" customHeight="1" x14ac:dyDescent="0.25">
      <c r="A9" s="36"/>
      <c r="B9" s="42" t="s">
        <v>81</v>
      </c>
      <c r="C9" s="39">
        <f>SUM(C5:C8)</f>
        <v>20986314.219999999</v>
      </c>
      <c r="D9" s="39">
        <f>SUM(D5:D8)</f>
        <v>54886.682000000001</v>
      </c>
      <c r="E9" s="39">
        <f>SUM(E5:E8)</f>
        <v>26918.86</v>
      </c>
      <c r="F9" s="98">
        <f>SUM(F5:F8)</f>
        <v>21014282.042000003</v>
      </c>
    </row>
    <row r="10" spans="1:13" s="45" customFormat="1" x14ac:dyDescent="0.25">
      <c r="A10" s="44"/>
      <c r="B10" s="44"/>
      <c r="C10" s="44"/>
      <c r="D10" s="44"/>
      <c r="E10" s="67"/>
      <c r="F10" s="44"/>
      <c r="G10" s="44"/>
      <c r="H10" s="44"/>
      <c r="I10" s="44"/>
      <c r="J10" s="44"/>
      <c r="K10" s="44"/>
      <c r="L10" s="44"/>
      <c r="M10" s="44"/>
    </row>
    <row r="11" spans="1:13" s="45" customFormat="1" x14ac:dyDescent="0.25">
      <c r="A11" s="44"/>
      <c r="B11" s="44"/>
      <c r="C11" s="44"/>
      <c r="D11" s="44"/>
      <c r="E11" s="44"/>
      <c r="F11" s="44"/>
      <c r="G11" s="44"/>
      <c r="H11" s="44"/>
      <c r="I11" s="44"/>
      <c r="J11" s="44"/>
      <c r="K11" s="44"/>
      <c r="L11" s="44"/>
      <c r="M11" s="44"/>
    </row>
    <row r="12" spans="1:13" s="45" customFormat="1" x14ac:dyDescent="0.25">
      <c r="A12" s="44"/>
      <c r="B12" s="44"/>
      <c r="C12" s="44"/>
      <c r="D12" s="44"/>
      <c r="E12" s="44"/>
      <c r="F12" s="44"/>
      <c r="G12" s="44"/>
      <c r="H12" s="44"/>
      <c r="I12" s="44"/>
      <c r="J12" s="44"/>
      <c r="K12" s="44"/>
      <c r="L12" s="44"/>
      <c r="M12" s="44"/>
    </row>
    <row r="13" spans="1:13" s="45" customFormat="1" x14ac:dyDescent="0.25">
      <c r="A13" s="44"/>
      <c r="B13" s="44"/>
      <c r="C13" s="44"/>
      <c r="D13" s="44"/>
      <c r="E13" s="44"/>
      <c r="F13" s="44"/>
      <c r="G13" s="44"/>
      <c r="H13" s="44"/>
      <c r="I13" s="44"/>
      <c r="J13" s="44"/>
      <c r="K13" s="44"/>
      <c r="L13" s="44"/>
      <c r="M13" s="44"/>
    </row>
    <row r="14" spans="1:13" s="45" customFormat="1" x14ac:dyDescent="0.25">
      <c r="A14" s="44"/>
      <c r="B14" s="44"/>
      <c r="C14" s="44"/>
      <c r="D14" s="44"/>
      <c r="E14" s="44"/>
      <c r="F14" s="44"/>
      <c r="G14" s="44"/>
      <c r="H14" s="44"/>
      <c r="I14" s="44"/>
      <c r="J14" s="44"/>
      <c r="K14" s="44"/>
      <c r="L14" s="44"/>
      <c r="M14" s="44"/>
    </row>
    <row r="15" spans="1:13" s="45" customFormat="1" x14ac:dyDescent="0.25">
      <c r="A15" s="44"/>
      <c r="B15" s="44"/>
      <c r="C15" s="44"/>
      <c r="D15" s="44"/>
      <c r="E15" s="44"/>
      <c r="F15" s="44"/>
      <c r="G15" s="44"/>
      <c r="H15" s="44"/>
      <c r="I15" s="44"/>
      <c r="J15" s="44"/>
      <c r="K15" s="44"/>
      <c r="L15" s="44"/>
      <c r="M15" s="44"/>
    </row>
    <row r="16" spans="1:13" s="45" customFormat="1" x14ac:dyDescent="0.25">
      <c r="A16" s="44"/>
      <c r="B16" s="44"/>
      <c r="C16" s="44"/>
      <c r="D16" s="44"/>
      <c r="E16" s="44"/>
      <c r="F16" s="44"/>
      <c r="G16" s="44"/>
      <c r="H16" s="44"/>
      <c r="I16" s="44"/>
      <c r="J16" s="44"/>
      <c r="K16" s="44"/>
      <c r="L16" s="44"/>
      <c r="M16" s="44"/>
    </row>
    <row r="17" spans="1:13" s="45" customFormat="1" x14ac:dyDescent="0.25">
      <c r="A17" s="44"/>
      <c r="B17" s="44"/>
      <c r="C17" s="44"/>
      <c r="D17" s="44"/>
      <c r="E17" s="44"/>
      <c r="F17" s="44"/>
      <c r="G17" s="44"/>
      <c r="H17" s="44"/>
      <c r="I17" s="44"/>
      <c r="J17" s="44"/>
      <c r="K17" s="44"/>
      <c r="L17" s="44"/>
      <c r="M17" s="44"/>
    </row>
    <row r="18" spans="1:13" s="45" customFormat="1" x14ac:dyDescent="0.25">
      <c r="A18" s="44"/>
      <c r="B18" s="44"/>
      <c r="C18" s="44"/>
      <c r="D18" s="44"/>
      <c r="E18" s="44"/>
      <c r="F18" s="44"/>
      <c r="G18" s="44"/>
      <c r="H18" s="44"/>
      <c r="I18" s="44"/>
      <c r="J18" s="44"/>
      <c r="K18" s="44"/>
      <c r="L18" s="44"/>
      <c r="M18" s="44"/>
    </row>
    <row r="19" spans="1:13" s="45" customFormat="1" x14ac:dyDescent="0.25">
      <c r="A19" s="44"/>
      <c r="B19" s="44"/>
      <c r="C19" s="44"/>
      <c r="D19" s="44"/>
      <c r="E19" s="44"/>
      <c r="F19" s="44"/>
      <c r="G19" s="44"/>
      <c r="H19" s="44"/>
      <c r="I19" s="44"/>
      <c r="J19" s="44"/>
      <c r="K19" s="44"/>
      <c r="L19" s="44"/>
      <c r="M19" s="44"/>
    </row>
    <row r="20" spans="1:13" s="45" customFormat="1" x14ac:dyDescent="0.25">
      <c r="A20" s="44"/>
      <c r="B20" s="44"/>
      <c r="C20" s="44"/>
      <c r="D20" s="44"/>
      <c r="E20" s="44"/>
      <c r="F20" s="44"/>
      <c r="G20" s="44"/>
      <c r="H20" s="44"/>
      <c r="I20" s="44"/>
      <c r="J20" s="44"/>
      <c r="K20" s="44"/>
      <c r="L20" s="44"/>
      <c r="M20" s="44"/>
    </row>
    <row r="21" spans="1:13" s="45" customFormat="1" x14ac:dyDescent="0.25">
      <c r="A21" s="44"/>
      <c r="B21" s="44"/>
      <c r="C21" s="44"/>
      <c r="D21" s="44"/>
      <c r="E21" s="44"/>
      <c r="F21" s="44"/>
      <c r="G21" s="44"/>
      <c r="H21" s="44"/>
      <c r="I21" s="44"/>
      <c r="J21" s="44"/>
      <c r="K21" s="44"/>
      <c r="L21" s="44"/>
      <c r="M21" s="44"/>
    </row>
    <row r="22" spans="1:13" s="45" customFormat="1" x14ac:dyDescent="0.25">
      <c r="A22" s="44"/>
      <c r="B22" s="44"/>
      <c r="C22" s="44"/>
      <c r="D22" s="44"/>
      <c r="E22" s="44"/>
      <c r="F22" s="44"/>
      <c r="G22" s="44"/>
      <c r="H22" s="44"/>
      <c r="I22" s="44"/>
      <c r="J22" s="44"/>
      <c r="K22" s="44"/>
      <c r="L22" s="44"/>
      <c r="M22" s="44"/>
    </row>
    <row r="23" spans="1:13" s="45" customFormat="1" x14ac:dyDescent="0.25">
      <c r="A23" s="44"/>
      <c r="B23" s="44"/>
      <c r="C23" s="44"/>
      <c r="D23" s="44"/>
      <c r="E23" s="44"/>
      <c r="F23" s="44"/>
      <c r="G23" s="44"/>
      <c r="H23" s="44"/>
      <c r="I23" s="44"/>
      <c r="J23" s="44"/>
      <c r="K23" s="44"/>
      <c r="L23" s="44"/>
      <c r="M23" s="44"/>
    </row>
    <row r="24" spans="1:13" s="45" customFormat="1" x14ac:dyDescent="0.25">
      <c r="A24" s="44"/>
      <c r="B24" s="44"/>
      <c r="C24" s="44"/>
      <c r="D24" s="44"/>
      <c r="E24" s="44"/>
      <c r="F24" s="44"/>
      <c r="G24" s="44"/>
      <c r="H24" s="44"/>
      <c r="I24" s="44"/>
      <c r="J24" s="44"/>
      <c r="K24" s="44"/>
      <c r="L24" s="44"/>
      <c r="M24" s="44"/>
    </row>
    <row r="25" spans="1:13" s="45" customFormat="1" x14ac:dyDescent="0.25">
      <c r="A25" s="44"/>
      <c r="B25" s="44"/>
      <c r="C25" s="44"/>
      <c r="D25" s="44"/>
      <c r="E25" s="44"/>
      <c r="F25" s="44"/>
      <c r="G25" s="44"/>
      <c r="H25" s="44"/>
      <c r="I25" s="44"/>
      <c r="J25" s="44"/>
      <c r="K25" s="44"/>
      <c r="L25" s="44"/>
      <c r="M25" s="44"/>
    </row>
    <row r="26" spans="1:13" s="45" customFormat="1" x14ac:dyDescent="0.25">
      <c r="A26" s="44"/>
      <c r="B26" s="44"/>
      <c r="C26" s="44"/>
      <c r="D26" s="44"/>
      <c r="E26" s="44"/>
      <c r="F26" s="44"/>
      <c r="G26" s="44"/>
      <c r="H26" s="44"/>
      <c r="I26" s="44"/>
      <c r="J26" s="44"/>
      <c r="K26" s="44"/>
      <c r="L26" s="44"/>
      <c r="M26" s="44"/>
    </row>
    <row r="27" spans="1:13" s="114" customFormat="1" ht="14.4" x14ac:dyDescent="0.25">
      <c r="A27" s="112"/>
      <c r="B27" s="112"/>
      <c r="C27" s="112"/>
      <c r="D27" s="113" t="s">
        <v>155</v>
      </c>
      <c r="E27" s="112"/>
      <c r="F27" s="112"/>
    </row>
    <row r="28" spans="1:13" s="116" customFormat="1" ht="5.9" customHeight="1" x14ac:dyDescent="0.25">
      <c r="A28" s="115"/>
      <c r="B28" s="115" t="s">
        <v>82</v>
      </c>
      <c r="C28" s="115"/>
      <c r="D28" s="115" t="s">
        <v>83</v>
      </c>
      <c r="E28" s="115"/>
      <c r="F28" s="115" t="s">
        <v>82</v>
      </c>
    </row>
    <row r="29" spans="1:13" s="114" customFormat="1" ht="14.4" x14ac:dyDescent="0.25">
      <c r="A29" s="112"/>
      <c r="B29" s="112" t="s">
        <v>141</v>
      </c>
      <c r="C29" s="112"/>
      <c r="D29" s="112" t="s">
        <v>84</v>
      </c>
      <c r="E29" s="112"/>
      <c r="F29" s="112" t="s">
        <v>145</v>
      </c>
    </row>
    <row r="30" spans="1:13" s="44" customFormat="1" x14ac:dyDescent="0.25"/>
    <row r="31" spans="1:13" s="44" customFormat="1" x14ac:dyDescent="0.25"/>
    <row r="32" spans="1:13" s="44" customFormat="1" x14ac:dyDescent="0.25"/>
    <row r="33" spans="1:6" s="46" customFormat="1" x14ac:dyDescent="0.25">
      <c r="A33" s="44"/>
      <c r="B33" s="44"/>
      <c r="C33" s="44"/>
      <c r="D33" s="44"/>
      <c r="E33" s="44"/>
      <c r="F33" s="44"/>
    </row>
  </sheetData>
  <pageMargins left="0.70866141732283472" right="0.70866141732283472" top="0.94488188976377963" bottom="0.74803149606299213" header="0.31496062992125984" footer="0.31496062992125984"/>
  <pageSetup paperSize="9" scale="62" orientation="portrait" r:id="rId1"/>
  <headerFooter>
    <oddHeader>&amp;LMiejski Zarząd Budynków Komunalnych
w Kędzierzynie-Koźlu
ul. Grunwaldzka 6
47-220 Kędzierzyn-Koźle</oddHeader>
  </headerFooter>
  <colBreaks count="1" manualBreakCount="1">
    <brk id="6" max="1048575" man="1"/>
  </colBreaks>
  <ignoredErrors>
    <ignoredError sqref="C9:E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9"/>
  <sheetViews>
    <sheetView view="pageBreakPreview" topLeftCell="A4" zoomScaleNormal="100" zoomScaleSheetLayoutView="100" workbookViewId="0">
      <selection activeCell="D28" sqref="D28"/>
    </sheetView>
  </sheetViews>
  <sheetFormatPr defaultColWidth="9.109375" defaultRowHeight="13.1" x14ac:dyDescent="0.25"/>
  <cols>
    <col min="1" max="1" width="9.109375" style="44"/>
    <col min="2" max="2" width="3.88671875" style="44" customWidth="1"/>
    <col min="3" max="3" width="65.109375" style="44" customWidth="1"/>
    <col min="4" max="5" width="17.6640625" style="44" customWidth="1"/>
    <col min="6" max="6" width="16.33203125" style="44" customWidth="1"/>
    <col min="7" max="7" width="20.109375" style="44" customWidth="1"/>
    <col min="8" max="257" width="9.109375" style="44"/>
    <col min="258" max="258" width="3.88671875" style="44" customWidth="1"/>
    <col min="259" max="259" width="65.109375" style="44" customWidth="1"/>
    <col min="260" max="261" width="17.6640625" style="44" customWidth="1"/>
    <col min="262" max="262" width="16.33203125" style="44" customWidth="1"/>
    <col min="263" max="263" width="20.109375" style="44" customWidth="1"/>
    <col min="264" max="513" width="9.109375" style="44"/>
    <col min="514" max="514" width="3.88671875" style="44" customWidth="1"/>
    <col min="515" max="515" width="65.109375" style="44" customWidth="1"/>
    <col min="516" max="517" width="17.6640625" style="44" customWidth="1"/>
    <col min="518" max="518" width="16.33203125" style="44" customWidth="1"/>
    <col min="519" max="519" width="20.109375" style="44" customWidth="1"/>
    <col min="520" max="769" width="9.109375" style="44"/>
    <col min="770" max="770" width="3.88671875" style="44" customWidth="1"/>
    <col min="771" max="771" width="65.109375" style="44" customWidth="1"/>
    <col min="772" max="773" width="17.6640625" style="44" customWidth="1"/>
    <col min="774" max="774" width="16.33203125" style="44" customWidth="1"/>
    <col min="775" max="775" width="20.109375" style="44" customWidth="1"/>
    <col min="776" max="1025" width="9.109375" style="44"/>
    <col min="1026" max="1026" width="3.88671875" style="44" customWidth="1"/>
    <col min="1027" max="1027" width="65.109375" style="44" customWidth="1"/>
    <col min="1028" max="1029" width="17.6640625" style="44" customWidth="1"/>
    <col min="1030" max="1030" width="16.33203125" style="44" customWidth="1"/>
    <col min="1031" max="1031" width="20.109375" style="44" customWidth="1"/>
    <col min="1032" max="1281" width="9.109375" style="44"/>
    <col min="1282" max="1282" width="3.88671875" style="44" customWidth="1"/>
    <col min="1283" max="1283" width="65.109375" style="44" customWidth="1"/>
    <col min="1284" max="1285" width="17.6640625" style="44" customWidth="1"/>
    <col min="1286" max="1286" width="16.33203125" style="44" customWidth="1"/>
    <col min="1287" max="1287" width="20.109375" style="44" customWidth="1"/>
    <col min="1288" max="1537" width="9.109375" style="44"/>
    <col min="1538" max="1538" width="3.88671875" style="44" customWidth="1"/>
    <col min="1539" max="1539" width="65.109375" style="44" customWidth="1"/>
    <col min="1540" max="1541" width="17.6640625" style="44" customWidth="1"/>
    <col min="1542" max="1542" width="16.33203125" style="44" customWidth="1"/>
    <col min="1543" max="1543" width="20.109375" style="44" customWidth="1"/>
    <col min="1544" max="1793" width="9.109375" style="44"/>
    <col min="1794" max="1794" width="3.88671875" style="44" customWidth="1"/>
    <col min="1795" max="1795" width="65.109375" style="44" customWidth="1"/>
    <col min="1796" max="1797" width="17.6640625" style="44" customWidth="1"/>
    <col min="1798" max="1798" width="16.33203125" style="44" customWidth="1"/>
    <col min="1799" max="1799" width="20.109375" style="44" customWidth="1"/>
    <col min="1800" max="2049" width="9.109375" style="44"/>
    <col min="2050" max="2050" width="3.88671875" style="44" customWidth="1"/>
    <col min="2051" max="2051" width="65.109375" style="44" customWidth="1"/>
    <col min="2052" max="2053" width="17.6640625" style="44" customWidth="1"/>
    <col min="2054" max="2054" width="16.33203125" style="44" customWidth="1"/>
    <col min="2055" max="2055" width="20.109375" style="44" customWidth="1"/>
    <col min="2056" max="2305" width="9.109375" style="44"/>
    <col min="2306" max="2306" width="3.88671875" style="44" customWidth="1"/>
    <col min="2307" max="2307" width="65.109375" style="44" customWidth="1"/>
    <col min="2308" max="2309" width="17.6640625" style="44" customWidth="1"/>
    <col min="2310" max="2310" width="16.33203125" style="44" customWidth="1"/>
    <col min="2311" max="2311" width="20.109375" style="44" customWidth="1"/>
    <col min="2312" max="2561" width="9.109375" style="44"/>
    <col min="2562" max="2562" width="3.88671875" style="44" customWidth="1"/>
    <col min="2563" max="2563" width="65.109375" style="44" customWidth="1"/>
    <col min="2564" max="2565" width="17.6640625" style="44" customWidth="1"/>
    <col min="2566" max="2566" width="16.33203125" style="44" customWidth="1"/>
    <col min="2567" max="2567" width="20.109375" style="44" customWidth="1"/>
    <col min="2568" max="2817" width="9.109375" style="44"/>
    <col min="2818" max="2818" width="3.88671875" style="44" customWidth="1"/>
    <col min="2819" max="2819" width="65.109375" style="44" customWidth="1"/>
    <col min="2820" max="2821" width="17.6640625" style="44" customWidth="1"/>
    <col min="2822" max="2822" width="16.33203125" style="44" customWidth="1"/>
    <col min="2823" max="2823" width="20.109375" style="44" customWidth="1"/>
    <col min="2824" max="3073" width="9.109375" style="44"/>
    <col min="3074" max="3074" width="3.88671875" style="44" customWidth="1"/>
    <col min="3075" max="3075" width="65.109375" style="44" customWidth="1"/>
    <col min="3076" max="3077" width="17.6640625" style="44" customWidth="1"/>
    <col min="3078" max="3078" width="16.33203125" style="44" customWidth="1"/>
    <col min="3079" max="3079" width="20.109375" style="44" customWidth="1"/>
    <col min="3080" max="3329" width="9.109375" style="44"/>
    <col min="3330" max="3330" width="3.88671875" style="44" customWidth="1"/>
    <col min="3331" max="3331" width="65.109375" style="44" customWidth="1"/>
    <col min="3332" max="3333" width="17.6640625" style="44" customWidth="1"/>
    <col min="3334" max="3334" width="16.33203125" style="44" customWidth="1"/>
    <col min="3335" max="3335" width="20.109375" style="44" customWidth="1"/>
    <col min="3336" max="3585" width="9.109375" style="44"/>
    <col min="3586" max="3586" width="3.88671875" style="44" customWidth="1"/>
    <col min="3587" max="3587" width="65.109375" style="44" customWidth="1"/>
    <col min="3588" max="3589" width="17.6640625" style="44" customWidth="1"/>
    <col min="3590" max="3590" width="16.33203125" style="44" customWidth="1"/>
    <col min="3591" max="3591" width="20.109375" style="44" customWidth="1"/>
    <col min="3592" max="3841" width="9.109375" style="44"/>
    <col min="3842" max="3842" width="3.88671875" style="44" customWidth="1"/>
    <col min="3843" max="3843" width="65.109375" style="44" customWidth="1"/>
    <col min="3844" max="3845" width="17.6640625" style="44" customWidth="1"/>
    <col min="3846" max="3846" width="16.33203125" style="44" customWidth="1"/>
    <col min="3847" max="3847" width="20.109375" style="44" customWidth="1"/>
    <col min="3848" max="4097" width="9.109375" style="44"/>
    <col min="4098" max="4098" width="3.88671875" style="44" customWidth="1"/>
    <col min="4099" max="4099" width="65.109375" style="44" customWidth="1"/>
    <col min="4100" max="4101" width="17.6640625" style="44" customWidth="1"/>
    <col min="4102" max="4102" width="16.33203125" style="44" customWidth="1"/>
    <col min="4103" max="4103" width="20.109375" style="44" customWidth="1"/>
    <col min="4104" max="4353" width="9.109375" style="44"/>
    <col min="4354" max="4354" width="3.88671875" style="44" customWidth="1"/>
    <col min="4355" max="4355" width="65.109375" style="44" customWidth="1"/>
    <col min="4356" max="4357" width="17.6640625" style="44" customWidth="1"/>
    <col min="4358" max="4358" width="16.33203125" style="44" customWidth="1"/>
    <col min="4359" max="4359" width="20.109375" style="44" customWidth="1"/>
    <col min="4360" max="4609" width="9.109375" style="44"/>
    <col min="4610" max="4610" width="3.88671875" style="44" customWidth="1"/>
    <col min="4611" max="4611" width="65.109375" style="44" customWidth="1"/>
    <col min="4612" max="4613" width="17.6640625" style="44" customWidth="1"/>
    <col min="4614" max="4614" width="16.33203125" style="44" customWidth="1"/>
    <col min="4615" max="4615" width="20.109375" style="44" customWidth="1"/>
    <col min="4616" max="4865" width="9.109375" style="44"/>
    <col min="4866" max="4866" width="3.88671875" style="44" customWidth="1"/>
    <col min="4867" max="4867" width="65.109375" style="44" customWidth="1"/>
    <col min="4868" max="4869" width="17.6640625" style="44" customWidth="1"/>
    <col min="4870" max="4870" width="16.33203125" style="44" customWidth="1"/>
    <col min="4871" max="4871" width="20.109375" style="44" customWidth="1"/>
    <col min="4872" max="5121" width="9.109375" style="44"/>
    <col min="5122" max="5122" width="3.88671875" style="44" customWidth="1"/>
    <col min="5123" max="5123" width="65.109375" style="44" customWidth="1"/>
    <col min="5124" max="5125" width="17.6640625" style="44" customWidth="1"/>
    <col min="5126" max="5126" width="16.33203125" style="44" customWidth="1"/>
    <col min="5127" max="5127" width="20.109375" style="44" customWidth="1"/>
    <col min="5128" max="5377" width="9.109375" style="44"/>
    <col min="5378" max="5378" width="3.88671875" style="44" customWidth="1"/>
    <col min="5379" max="5379" width="65.109375" style="44" customWidth="1"/>
    <col min="5380" max="5381" width="17.6640625" style="44" customWidth="1"/>
    <col min="5382" max="5382" width="16.33203125" style="44" customWidth="1"/>
    <col min="5383" max="5383" width="20.109375" style="44" customWidth="1"/>
    <col min="5384" max="5633" width="9.109375" style="44"/>
    <col min="5634" max="5634" width="3.88671875" style="44" customWidth="1"/>
    <col min="5635" max="5635" width="65.109375" style="44" customWidth="1"/>
    <col min="5636" max="5637" width="17.6640625" style="44" customWidth="1"/>
    <col min="5638" max="5638" width="16.33203125" style="44" customWidth="1"/>
    <col min="5639" max="5639" width="20.109375" style="44" customWidth="1"/>
    <col min="5640" max="5889" width="9.109375" style="44"/>
    <col min="5890" max="5890" width="3.88671875" style="44" customWidth="1"/>
    <col min="5891" max="5891" width="65.109375" style="44" customWidth="1"/>
    <col min="5892" max="5893" width="17.6640625" style="44" customWidth="1"/>
    <col min="5894" max="5894" width="16.33203125" style="44" customWidth="1"/>
    <col min="5895" max="5895" width="20.109375" style="44" customWidth="1"/>
    <col min="5896" max="6145" width="9.109375" style="44"/>
    <col min="6146" max="6146" width="3.88671875" style="44" customWidth="1"/>
    <col min="6147" max="6147" width="65.109375" style="44" customWidth="1"/>
    <col min="6148" max="6149" width="17.6640625" style="44" customWidth="1"/>
    <col min="6150" max="6150" width="16.33203125" style="44" customWidth="1"/>
    <col min="6151" max="6151" width="20.109375" style="44" customWidth="1"/>
    <col min="6152" max="6401" width="9.109375" style="44"/>
    <col min="6402" max="6402" width="3.88671875" style="44" customWidth="1"/>
    <col min="6403" max="6403" width="65.109375" style="44" customWidth="1"/>
    <col min="6404" max="6405" width="17.6640625" style="44" customWidth="1"/>
    <col min="6406" max="6406" width="16.33203125" style="44" customWidth="1"/>
    <col min="6407" max="6407" width="20.109375" style="44" customWidth="1"/>
    <col min="6408" max="6657" width="9.109375" style="44"/>
    <col min="6658" max="6658" width="3.88671875" style="44" customWidth="1"/>
    <col min="6659" max="6659" width="65.109375" style="44" customWidth="1"/>
    <col min="6660" max="6661" width="17.6640625" style="44" customWidth="1"/>
    <col min="6662" max="6662" width="16.33203125" style="44" customWidth="1"/>
    <col min="6663" max="6663" width="20.109375" style="44" customWidth="1"/>
    <col min="6664" max="6913" width="9.109375" style="44"/>
    <col min="6914" max="6914" width="3.88671875" style="44" customWidth="1"/>
    <col min="6915" max="6915" width="65.109375" style="44" customWidth="1"/>
    <col min="6916" max="6917" width="17.6640625" style="44" customWidth="1"/>
    <col min="6918" max="6918" width="16.33203125" style="44" customWidth="1"/>
    <col min="6919" max="6919" width="20.109375" style="44" customWidth="1"/>
    <col min="6920" max="7169" width="9.109375" style="44"/>
    <col min="7170" max="7170" width="3.88671875" style="44" customWidth="1"/>
    <col min="7171" max="7171" width="65.109375" style="44" customWidth="1"/>
    <col min="7172" max="7173" width="17.6640625" style="44" customWidth="1"/>
    <col min="7174" max="7174" width="16.33203125" style="44" customWidth="1"/>
    <col min="7175" max="7175" width="20.109375" style="44" customWidth="1"/>
    <col min="7176" max="7425" width="9.109375" style="44"/>
    <col min="7426" max="7426" width="3.88671875" style="44" customWidth="1"/>
    <col min="7427" max="7427" width="65.109375" style="44" customWidth="1"/>
    <col min="7428" max="7429" width="17.6640625" style="44" customWidth="1"/>
    <col min="7430" max="7430" width="16.33203125" style="44" customWidth="1"/>
    <col min="7431" max="7431" width="20.109375" style="44" customWidth="1"/>
    <col min="7432" max="7681" width="9.109375" style="44"/>
    <col min="7682" max="7682" width="3.88671875" style="44" customWidth="1"/>
    <col min="7683" max="7683" width="65.109375" style="44" customWidth="1"/>
    <col min="7684" max="7685" width="17.6640625" style="44" customWidth="1"/>
    <col min="7686" max="7686" width="16.33203125" style="44" customWidth="1"/>
    <col min="7687" max="7687" width="20.109375" style="44" customWidth="1"/>
    <col min="7688" max="7937" width="9.109375" style="44"/>
    <col min="7938" max="7938" width="3.88671875" style="44" customWidth="1"/>
    <col min="7939" max="7939" width="65.109375" style="44" customWidth="1"/>
    <col min="7940" max="7941" width="17.6640625" style="44" customWidth="1"/>
    <col min="7942" max="7942" width="16.33203125" style="44" customWidth="1"/>
    <col min="7943" max="7943" width="20.109375" style="44" customWidth="1"/>
    <col min="7944" max="8193" width="9.109375" style="44"/>
    <col min="8194" max="8194" width="3.88671875" style="44" customWidth="1"/>
    <col min="8195" max="8195" width="65.109375" style="44" customWidth="1"/>
    <col min="8196" max="8197" width="17.6640625" style="44" customWidth="1"/>
    <col min="8198" max="8198" width="16.33203125" style="44" customWidth="1"/>
    <col min="8199" max="8199" width="20.109375" style="44" customWidth="1"/>
    <col min="8200" max="8449" width="9.109375" style="44"/>
    <col min="8450" max="8450" width="3.88671875" style="44" customWidth="1"/>
    <col min="8451" max="8451" width="65.109375" style="44" customWidth="1"/>
    <col min="8452" max="8453" width="17.6640625" style="44" customWidth="1"/>
    <col min="8454" max="8454" width="16.33203125" style="44" customWidth="1"/>
    <col min="8455" max="8455" width="20.109375" style="44" customWidth="1"/>
    <col min="8456" max="8705" width="9.109375" style="44"/>
    <col min="8706" max="8706" width="3.88671875" style="44" customWidth="1"/>
    <col min="8707" max="8707" width="65.109375" style="44" customWidth="1"/>
    <col min="8708" max="8709" width="17.6640625" style="44" customWidth="1"/>
    <col min="8710" max="8710" width="16.33203125" style="44" customWidth="1"/>
    <col min="8711" max="8711" width="20.109375" style="44" customWidth="1"/>
    <col min="8712" max="8961" width="9.109375" style="44"/>
    <col min="8962" max="8962" width="3.88671875" style="44" customWidth="1"/>
    <col min="8963" max="8963" width="65.109375" style="44" customWidth="1"/>
    <col min="8964" max="8965" width="17.6640625" style="44" customWidth="1"/>
    <col min="8966" max="8966" width="16.33203125" style="44" customWidth="1"/>
    <col min="8967" max="8967" width="20.109375" style="44" customWidth="1"/>
    <col min="8968" max="9217" width="9.109375" style="44"/>
    <col min="9218" max="9218" width="3.88671875" style="44" customWidth="1"/>
    <col min="9219" max="9219" width="65.109375" style="44" customWidth="1"/>
    <col min="9220" max="9221" width="17.6640625" style="44" customWidth="1"/>
    <col min="9222" max="9222" width="16.33203125" style="44" customWidth="1"/>
    <col min="9223" max="9223" width="20.109375" style="44" customWidth="1"/>
    <col min="9224" max="9473" width="9.109375" style="44"/>
    <col min="9474" max="9474" width="3.88671875" style="44" customWidth="1"/>
    <col min="9475" max="9475" width="65.109375" style="44" customWidth="1"/>
    <col min="9476" max="9477" width="17.6640625" style="44" customWidth="1"/>
    <col min="9478" max="9478" width="16.33203125" style="44" customWidth="1"/>
    <col min="9479" max="9479" width="20.109375" style="44" customWidth="1"/>
    <col min="9480" max="9729" width="9.109375" style="44"/>
    <col min="9730" max="9730" width="3.88671875" style="44" customWidth="1"/>
    <col min="9731" max="9731" width="65.109375" style="44" customWidth="1"/>
    <col min="9732" max="9733" width="17.6640625" style="44" customWidth="1"/>
    <col min="9734" max="9734" width="16.33203125" style="44" customWidth="1"/>
    <col min="9735" max="9735" width="20.109375" style="44" customWidth="1"/>
    <col min="9736" max="9985" width="9.109375" style="44"/>
    <col min="9986" max="9986" width="3.88671875" style="44" customWidth="1"/>
    <col min="9987" max="9987" width="65.109375" style="44" customWidth="1"/>
    <col min="9988" max="9989" width="17.6640625" style="44" customWidth="1"/>
    <col min="9990" max="9990" width="16.33203125" style="44" customWidth="1"/>
    <col min="9991" max="9991" width="20.109375" style="44" customWidth="1"/>
    <col min="9992" max="10241" width="9.109375" style="44"/>
    <col min="10242" max="10242" width="3.88671875" style="44" customWidth="1"/>
    <col min="10243" max="10243" width="65.109375" style="44" customWidth="1"/>
    <col min="10244" max="10245" width="17.6640625" style="44" customWidth="1"/>
    <col min="10246" max="10246" width="16.33203125" style="44" customWidth="1"/>
    <col min="10247" max="10247" width="20.109375" style="44" customWidth="1"/>
    <col min="10248" max="10497" width="9.109375" style="44"/>
    <col min="10498" max="10498" width="3.88671875" style="44" customWidth="1"/>
    <col min="10499" max="10499" width="65.109375" style="44" customWidth="1"/>
    <col min="10500" max="10501" width="17.6640625" style="44" customWidth="1"/>
    <col min="10502" max="10502" width="16.33203125" style="44" customWidth="1"/>
    <col min="10503" max="10503" width="20.109375" style="44" customWidth="1"/>
    <col min="10504" max="10753" width="9.109375" style="44"/>
    <col min="10754" max="10754" width="3.88671875" style="44" customWidth="1"/>
    <col min="10755" max="10755" width="65.109375" style="44" customWidth="1"/>
    <col min="10756" max="10757" width="17.6640625" style="44" customWidth="1"/>
    <col min="10758" max="10758" width="16.33203125" style="44" customWidth="1"/>
    <col min="10759" max="10759" width="20.109375" style="44" customWidth="1"/>
    <col min="10760" max="11009" width="9.109375" style="44"/>
    <col min="11010" max="11010" width="3.88671875" style="44" customWidth="1"/>
    <col min="11011" max="11011" width="65.109375" style="44" customWidth="1"/>
    <col min="11012" max="11013" width="17.6640625" style="44" customWidth="1"/>
    <col min="11014" max="11014" width="16.33203125" style="44" customWidth="1"/>
    <col min="11015" max="11015" width="20.109375" style="44" customWidth="1"/>
    <col min="11016" max="11265" width="9.109375" style="44"/>
    <col min="11266" max="11266" width="3.88671875" style="44" customWidth="1"/>
    <col min="11267" max="11267" width="65.109375" style="44" customWidth="1"/>
    <col min="11268" max="11269" width="17.6640625" style="44" customWidth="1"/>
    <col min="11270" max="11270" width="16.33203125" style="44" customWidth="1"/>
    <col min="11271" max="11271" width="20.109375" style="44" customWidth="1"/>
    <col min="11272" max="11521" width="9.109375" style="44"/>
    <col min="11522" max="11522" width="3.88671875" style="44" customWidth="1"/>
    <col min="11523" max="11523" width="65.109375" style="44" customWidth="1"/>
    <col min="11524" max="11525" width="17.6640625" style="44" customWidth="1"/>
    <col min="11526" max="11526" width="16.33203125" style="44" customWidth="1"/>
    <col min="11527" max="11527" width="20.109375" style="44" customWidth="1"/>
    <col min="11528" max="11777" width="9.109375" style="44"/>
    <col min="11778" max="11778" width="3.88671875" style="44" customWidth="1"/>
    <col min="11779" max="11779" width="65.109375" style="44" customWidth="1"/>
    <col min="11780" max="11781" width="17.6640625" style="44" customWidth="1"/>
    <col min="11782" max="11782" width="16.33203125" style="44" customWidth="1"/>
    <col min="11783" max="11783" width="20.109375" style="44" customWidth="1"/>
    <col min="11784" max="12033" width="9.109375" style="44"/>
    <col min="12034" max="12034" width="3.88671875" style="44" customWidth="1"/>
    <col min="12035" max="12035" width="65.109375" style="44" customWidth="1"/>
    <col min="12036" max="12037" width="17.6640625" style="44" customWidth="1"/>
    <col min="12038" max="12038" width="16.33203125" style="44" customWidth="1"/>
    <col min="12039" max="12039" width="20.109375" style="44" customWidth="1"/>
    <col min="12040" max="12289" width="9.109375" style="44"/>
    <col min="12290" max="12290" width="3.88671875" style="44" customWidth="1"/>
    <col min="12291" max="12291" width="65.109375" style="44" customWidth="1"/>
    <col min="12292" max="12293" width="17.6640625" style="44" customWidth="1"/>
    <col min="12294" max="12294" width="16.33203125" style="44" customWidth="1"/>
    <col min="12295" max="12295" width="20.109375" style="44" customWidth="1"/>
    <col min="12296" max="12545" width="9.109375" style="44"/>
    <col min="12546" max="12546" width="3.88671875" style="44" customWidth="1"/>
    <col min="12547" max="12547" width="65.109375" style="44" customWidth="1"/>
    <col min="12548" max="12549" width="17.6640625" style="44" customWidth="1"/>
    <col min="12550" max="12550" width="16.33203125" style="44" customWidth="1"/>
    <col min="12551" max="12551" width="20.109375" style="44" customWidth="1"/>
    <col min="12552" max="12801" width="9.109375" style="44"/>
    <col min="12802" max="12802" width="3.88671875" style="44" customWidth="1"/>
    <col min="12803" max="12803" width="65.109375" style="44" customWidth="1"/>
    <col min="12804" max="12805" width="17.6640625" style="44" customWidth="1"/>
    <col min="12806" max="12806" width="16.33203125" style="44" customWidth="1"/>
    <col min="12807" max="12807" width="20.109375" style="44" customWidth="1"/>
    <col min="12808" max="13057" width="9.109375" style="44"/>
    <col min="13058" max="13058" width="3.88671875" style="44" customWidth="1"/>
    <col min="13059" max="13059" width="65.109375" style="44" customWidth="1"/>
    <col min="13060" max="13061" width="17.6640625" style="44" customWidth="1"/>
    <col min="13062" max="13062" width="16.33203125" style="44" customWidth="1"/>
    <col min="13063" max="13063" width="20.109375" style="44" customWidth="1"/>
    <col min="13064" max="13313" width="9.109375" style="44"/>
    <col min="13314" max="13314" width="3.88671875" style="44" customWidth="1"/>
    <col min="13315" max="13315" width="65.109375" style="44" customWidth="1"/>
    <col min="13316" max="13317" width="17.6640625" style="44" customWidth="1"/>
    <col min="13318" max="13318" width="16.33203125" style="44" customWidth="1"/>
    <col min="13319" max="13319" width="20.109375" style="44" customWidth="1"/>
    <col min="13320" max="13569" width="9.109375" style="44"/>
    <col min="13570" max="13570" width="3.88671875" style="44" customWidth="1"/>
    <col min="13571" max="13571" width="65.109375" style="44" customWidth="1"/>
    <col min="13572" max="13573" width="17.6640625" style="44" customWidth="1"/>
    <col min="13574" max="13574" width="16.33203125" style="44" customWidth="1"/>
    <col min="13575" max="13575" width="20.109375" style="44" customWidth="1"/>
    <col min="13576" max="13825" width="9.109375" style="44"/>
    <col min="13826" max="13826" width="3.88671875" style="44" customWidth="1"/>
    <col min="13827" max="13827" width="65.109375" style="44" customWidth="1"/>
    <col min="13828" max="13829" width="17.6640625" style="44" customWidth="1"/>
    <col min="13830" max="13830" width="16.33203125" style="44" customWidth="1"/>
    <col min="13831" max="13831" width="20.109375" style="44" customWidth="1"/>
    <col min="13832" max="14081" width="9.109375" style="44"/>
    <col min="14082" max="14082" width="3.88671875" style="44" customWidth="1"/>
    <col min="14083" max="14083" width="65.109375" style="44" customWidth="1"/>
    <col min="14084" max="14085" width="17.6640625" style="44" customWidth="1"/>
    <col min="14086" max="14086" width="16.33203125" style="44" customWidth="1"/>
    <col min="14087" max="14087" width="20.109375" style="44" customWidth="1"/>
    <col min="14088" max="14337" width="9.109375" style="44"/>
    <col min="14338" max="14338" width="3.88671875" style="44" customWidth="1"/>
    <col min="14339" max="14339" width="65.109375" style="44" customWidth="1"/>
    <col min="14340" max="14341" width="17.6640625" style="44" customWidth="1"/>
    <col min="14342" max="14342" width="16.33203125" style="44" customWidth="1"/>
    <col min="14343" max="14343" width="20.109375" style="44" customWidth="1"/>
    <col min="14344" max="14593" width="9.109375" style="44"/>
    <col min="14594" max="14594" width="3.88671875" style="44" customWidth="1"/>
    <col min="14595" max="14595" width="65.109375" style="44" customWidth="1"/>
    <col min="14596" max="14597" width="17.6640625" style="44" customWidth="1"/>
    <col min="14598" max="14598" width="16.33203125" style="44" customWidth="1"/>
    <col min="14599" max="14599" width="20.109375" style="44" customWidth="1"/>
    <col min="14600" max="14849" width="9.109375" style="44"/>
    <col min="14850" max="14850" width="3.88671875" style="44" customWidth="1"/>
    <col min="14851" max="14851" width="65.109375" style="44" customWidth="1"/>
    <col min="14852" max="14853" width="17.6640625" style="44" customWidth="1"/>
    <col min="14854" max="14854" width="16.33203125" style="44" customWidth="1"/>
    <col min="14855" max="14855" width="20.109375" style="44" customWidth="1"/>
    <col min="14856" max="15105" width="9.109375" style="44"/>
    <col min="15106" max="15106" width="3.88671875" style="44" customWidth="1"/>
    <col min="15107" max="15107" width="65.109375" style="44" customWidth="1"/>
    <col min="15108" max="15109" width="17.6640625" style="44" customWidth="1"/>
    <col min="15110" max="15110" width="16.33203125" style="44" customWidth="1"/>
    <col min="15111" max="15111" width="20.109375" style="44" customWidth="1"/>
    <col min="15112" max="15361" width="9.109375" style="44"/>
    <col min="15362" max="15362" width="3.88671875" style="44" customWidth="1"/>
    <col min="15363" max="15363" width="65.109375" style="44" customWidth="1"/>
    <col min="15364" max="15365" width="17.6640625" style="44" customWidth="1"/>
    <col min="15366" max="15366" width="16.33203125" style="44" customWidth="1"/>
    <col min="15367" max="15367" width="20.109375" style="44" customWidth="1"/>
    <col min="15368" max="15617" width="9.109375" style="44"/>
    <col min="15618" max="15618" width="3.88671875" style="44" customWidth="1"/>
    <col min="15619" max="15619" width="65.109375" style="44" customWidth="1"/>
    <col min="15620" max="15621" width="17.6640625" style="44" customWidth="1"/>
    <col min="15622" max="15622" width="16.33203125" style="44" customWidth="1"/>
    <col min="15623" max="15623" width="20.109375" style="44" customWidth="1"/>
    <col min="15624" max="15873" width="9.109375" style="44"/>
    <col min="15874" max="15874" width="3.88671875" style="44" customWidth="1"/>
    <col min="15875" max="15875" width="65.109375" style="44" customWidth="1"/>
    <col min="15876" max="15877" width="17.6640625" style="44" customWidth="1"/>
    <col min="15878" max="15878" width="16.33203125" style="44" customWidth="1"/>
    <col min="15879" max="15879" width="20.109375" style="44" customWidth="1"/>
    <col min="15880" max="16129" width="9.109375" style="44"/>
    <col min="16130" max="16130" width="3.88671875" style="44" customWidth="1"/>
    <col min="16131" max="16131" width="65.109375" style="44" customWidth="1"/>
    <col min="16132" max="16133" width="17.6640625" style="44" customWidth="1"/>
    <col min="16134" max="16134" width="16.33203125" style="44" customWidth="1"/>
    <col min="16135" max="16135" width="20.109375" style="44" customWidth="1"/>
    <col min="16136" max="16384" width="9.109375" style="44"/>
  </cols>
  <sheetData>
    <row r="1" spans="2:4" ht="38.299999999999997" customHeight="1" x14ac:dyDescent="0.25">
      <c r="B1" s="59" t="s">
        <v>147</v>
      </c>
    </row>
    <row r="2" spans="2:4" ht="38.15" customHeight="1" thickBot="1" x14ac:dyDescent="0.3">
      <c r="B2" s="59"/>
    </row>
    <row r="3" spans="2:4" ht="47.3" customHeight="1" thickBot="1" x14ac:dyDescent="0.3">
      <c r="B3" s="60" t="s">
        <v>119</v>
      </c>
      <c r="C3" s="60" t="s">
        <v>120</v>
      </c>
      <c r="D3" s="60" t="s">
        <v>121</v>
      </c>
    </row>
    <row r="4" spans="2:4" s="63" customFormat="1" ht="15.05" thickBot="1" x14ac:dyDescent="0.3">
      <c r="B4" s="61">
        <v>1</v>
      </c>
      <c r="C4" s="62">
        <v>2</v>
      </c>
      <c r="D4" s="62">
        <v>3</v>
      </c>
    </row>
    <row r="5" spans="2:4" ht="31.95" customHeight="1" thickBot="1" x14ac:dyDescent="0.3">
      <c r="B5" s="64">
        <v>1</v>
      </c>
      <c r="C5" s="65" t="s">
        <v>122</v>
      </c>
      <c r="D5" s="66">
        <v>130806.47</v>
      </c>
    </row>
    <row r="6" spans="2:4" ht="31.95" customHeight="1" thickBot="1" x14ac:dyDescent="0.3">
      <c r="B6" s="64">
        <v>2</v>
      </c>
      <c r="C6" s="65" t="s">
        <v>123</v>
      </c>
      <c r="D6" s="66">
        <v>232094.94</v>
      </c>
    </row>
    <row r="7" spans="2:4" ht="31.95" customHeight="1" thickBot="1" x14ac:dyDescent="0.3">
      <c r="B7" s="64">
        <v>3</v>
      </c>
      <c r="C7" s="65" t="s">
        <v>124</v>
      </c>
      <c r="D7" s="66">
        <v>124307.61</v>
      </c>
    </row>
    <row r="8" spans="2:4" ht="31.95" customHeight="1" thickBot="1" x14ac:dyDescent="0.3">
      <c r="B8" s="64">
        <v>4</v>
      </c>
      <c r="C8" s="65" t="s">
        <v>125</v>
      </c>
      <c r="D8" s="66">
        <f>194712.57-D7</f>
        <v>70404.960000000006</v>
      </c>
    </row>
    <row r="11" spans="2:4" x14ac:dyDescent="0.25">
      <c r="D11" s="67"/>
    </row>
    <row r="12" spans="2:4" x14ac:dyDescent="0.25">
      <c r="D12" s="67"/>
    </row>
    <row r="13" spans="2:4" x14ac:dyDescent="0.25">
      <c r="D13" s="67"/>
    </row>
    <row r="14" spans="2:4" x14ac:dyDescent="0.25">
      <c r="D14" s="67"/>
    </row>
    <row r="15" spans="2:4" x14ac:dyDescent="0.25">
      <c r="D15" s="67"/>
    </row>
    <row r="16" spans="2:4" x14ac:dyDescent="0.25">
      <c r="D16" s="67"/>
    </row>
    <row r="27" spans="3:6" s="112" customFormat="1" ht="14.4" x14ac:dyDescent="0.25">
      <c r="D27" s="113" t="s">
        <v>155</v>
      </c>
    </row>
    <row r="28" spans="3:6" s="115" customFormat="1" ht="6.05" customHeight="1" x14ac:dyDescent="0.25">
      <c r="C28" s="115" t="s">
        <v>138</v>
      </c>
      <c r="D28" s="115" t="s">
        <v>83</v>
      </c>
      <c r="F28" s="115" t="s">
        <v>82</v>
      </c>
    </row>
    <row r="29" spans="3:6" s="112" customFormat="1" ht="14.4" x14ac:dyDescent="0.25">
      <c r="C29" s="112" t="s">
        <v>146</v>
      </c>
      <c r="D29" s="112" t="s">
        <v>139</v>
      </c>
      <c r="F29" s="112" t="s">
        <v>144</v>
      </c>
    </row>
  </sheetData>
  <pageMargins left="0.70866141732283472" right="0.70866141732283472" top="0.94488188976377963" bottom="0.74803149606299213" header="0.31496062992125984" footer="0.31496062992125984"/>
  <pageSetup paperSize="9" scale="62" orientation="portrait" r:id="rId1"/>
  <headerFooter>
    <oddHeader>&amp;LMiejski Zarząd Budynków Komunalnych
w Kędzierzynie-Koźlu
ul. Grunwaldzka 6
47-220 Kędzierzyn-Koźle</oddHead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Informacja dodatkowa</vt:lpstr>
      <vt:lpstr>Tabela 1.1.1.</vt:lpstr>
      <vt:lpstr>Tabela 1.1.2.</vt:lpstr>
      <vt:lpstr>Tabela 1.7.</vt:lpstr>
      <vt:lpstr>Tabela 1.15.</vt:lpstr>
      <vt:lpstr>'Tabela 1.1.1.'!Excel_BuiltIn_Print_Area</vt:lpstr>
      <vt:lpstr>'Tabela 1.1.1.'!Obszar_wydruku</vt:lpstr>
      <vt:lpstr>'Tabela 1.1.2.'!Obszar_wydruku</vt:lpstr>
      <vt:lpstr>'Tabela 1.15.'!Obszar_wydruku</vt:lpstr>
      <vt:lpstr>'Tabela 1.7.'!Obszar_wydruku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bartosg</dc:creator>
  <cp:lastModifiedBy>bartosg</cp:lastModifiedBy>
  <cp:lastPrinted>2022-03-29T10:24:17Z</cp:lastPrinted>
  <dcterms:created xsi:type="dcterms:W3CDTF">2019-04-25T07:49:27Z</dcterms:created>
  <dcterms:modified xsi:type="dcterms:W3CDTF">2022-03-29T10:28:33Z</dcterms:modified>
</cp:coreProperties>
</file>