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W:\Dzial_Ksiegowosci\- PLANY i SPRAWOZDANIA  FINANSOWE\- 2021\SPRAWOZDANIE FINANSOWE\"/>
    </mc:Choice>
  </mc:AlternateContent>
  <xr:revisionPtr revIDLastSave="0" documentId="13_ncr:1_{6DCB8C72-278E-4FF1-B36E-CC1AA58A97D1}" xr6:coauthVersionLast="47" xr6:coauthVersionMax="47" xr10:uidLastSave="{00000000-0000-0000-0000-000000000000}"/>
  <bookViews>
    <workbookView xWindow="-118" yWindow="-118" windowWidth="25370" windowHeight="13759" xr2:uid="{00000000-000D-0000-FFFF-FFFF00000000}"/>
  </bookViews>
  <sheets>
    <sheet name="Informacja dodatkowa" sheetId="1" r:id="rId1"/>
    <sheet name="Tabela 1.1.1." sheetId="6" r:id="rId2"/>
    <sheet name="Tabela 1.1.2." sheetId="7" r:id="rId3"/>
    <sheet name="Tabela 1.7." sheetId="2" r:id="rId4"/>
    <sheet name="Tabela 1.15." sheetId="5" r:id="rId5"/>
  </sheets>
  <externalReferences>
    <externalReference r:id="rId6"/>
  </externalReferences>
  <definedNames>
    <definedName name="Excel_BuiltIn_Print_Area" localSheetId="1">'Tabela 1.1.1.'!$A$3:$O$31</definedName>
    <definedName name="_xlnm.Print_Area" localSheetId="1">'Tabela 1.1.1.'!$A$3:$O$26</definedName>
    <definedName name="_xlnm.Print_Area" localSheetId="2">'Tabela 1.1.2.'!$A$3:$L$26</definedName>
    <definedName name="_xlnm.Print_Area" localSheetId="4">'Tabela 1.15.'!$B$1:$G$30</definedName>
    <definedName name="_xlnm.Print_Area" localSheetId="3">'Tabela 1.7.'!$A$1:$F$34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2" i="6" l="1"/>
  <c r="K13" i="6"/>
  <c r="E13" i="6"/>
  <c r="E15" i="6"/>
  <c r="J15" i="6" l="1"/>
  <c r="G13" i="6"/>
  <c r="I13" i="6"/>
  <c r="G15" i="6"/>
  <c r="G18" i="7"/>
  <c r="K18" i="7"/>
  <c r="L18" i="7"/>
  <c r="K20" i="7" l="1"/>
  <c r="G20" i="7"/>
  <c r="L20" i="7" s="1"/>
  <c r="L19" i="7"/>
  <c r="K19" i="7"/>
  <c r="G19" i="7"/>
  <c r="K17" i="7"/>
  <c r="G17" i="7"/>
  <c r="L17" i="7" s="1"/>
  <c r="G16" i="7"/>
  <c r="L16" i="7" s="1"/>
  <c r="K15" i="7"/>
  <c r="K11" i="7" s="1"/>
  <c r="K10" i="7" s="1"/>
  <c r="G15" i="7"/>
  <c r="L14" i="7"/>
  <c r="K13" i="7"/>
  <c r="G13" i="7"/>
  <c r="L13" i="7" s="1"/>
  <c r="K12" i="7"/>
  <c r="G12" i="7"/>
  <c r="L12" i="7" s="1"/>
  <c r="J11" i="7"/>
  <c r="J10" i="7" s="1"/>
  <c r="I11" i="7"/>
  <c r="I10" i="7" s="1"/>
  <c r="H11" i="7"/>
  <c r="H10" i="7" s="1"/>
  <c r="F11" i="7"/>
  <c r="F10" i="7" s="1"/>
  <c r="E11" i="7"/>
  <c r="E10" i="7" s="1"/>
  <c r="D11" i="7"/>
  <c r="D10" i="7" s="1"/>
  <c r="C11" i="7"/>
  <c r="C10" i="7" s="1"/>
  <c r="K9" i="7"/>
  <c r="G9" i="7"/>
  <c r="L9" i="7" s="1"/>
  <c r="L8" i="7"/>
  <c r="K8" i="7"/>
  <c r="G8" i="7"/>
  <c r="K7" i="7"/>
  <c r="J7" i="7"/>
  <c r="I7" i="7"/>
  <c r="H7" i="7"/>
  <c r="F7" i="7"/>
  <c r="E7" i="7"/>
  <c r="D7" i="7"/>
  <c r="C7" i="7"/>
  <c r="N21" i="6"/>
  <c r="H21" i="6"/>
  <c r="O21" i="6" s="1"/>
  <c r="O20" i="6"/>
  <c r="N20" i="6"/>
  <c r="H20" i="6"/>
  <c r="N19" i="6"/>
  <c r="H19" i="6"/>
  <c r="O19" i="6" s="1"/>
  <c r="N18" i="6"/>
  <c r="H18" i="6"/>
  <c r="O17" i="6"/>
  <c r="N17" i="6"/>
  <c r="H17" i="6"/>
  <c r="N16" i="6"/>
  <c r="O16" i="6" s="1"/>
  <c r="H16" i="6"/>
  <c r="N15" i="6"/>
  <c r="H15" i="6"/>
  <c r="N14" i="6"/>
  <c r="H14" i="6"/>
  <c r="O14" i="6" s="1"/>
  <c r="N13" i="6"/>
  <c r="H13" i="6"/>
  <c r="M12" i="6"/>
  <c r="L12" i="6"/>
  <c r="K12" i="6"/>
  <c r="K11" i="6" s="1"/>
  <c r="J12" i="6"/>
  <c r="J11" i="6" s="1"/>
  <c r="I12" i="6"/>
  <c r="I11" i="6" s="1"/>
  <c r="G12" i="6"/>
  <c r="G11" i="6" s="1"/>
  <c r="F12" i="6"/>
  <c r="F11" i="6" s="1"/>
  <c r="E12" i="6"/>
  <c r="E11" i="6" s="1"/>
  <c r="D12" i="6"/>
  <c r="C12" i="6"/>
  <c r="C11" i="6" s="1"/>
  <c r="M11" i="6"/>
  <c r="L11" i="6"/>
  <c r="D11" i="6"/>
  <c r="N10" i="6"/>
  <c r="H10" i="6"/>
  <c r="O10" i="6" s="1"/>
  <c r="O8" i="6" s="1"/>
  <c r="O9" i="6"/>
  <c r="N9" i="6"/>
  <c r="H9" i="6"/>
  <c r="N8" i="6"/>
  <c r="M8" i="6"/>
  <c r="L8" i="6"/>
  <c r="K8" i="6"/>
  <c r="J8" i="6"/>
  <c r="I8" i="6"/>
  <c r="G8" i="6"/>
  <c r="F8" i="6"/>
  <c r="E8" i="6"/>
  <c r="D8" i="6"/>
  <c r="C8" i="6"/>
  <c r="D8" i="5"/>
  <c r="O13" i="6" l="1"/>
  <c r="O18" i="6"/>
  <c r="N12" i="6"/>
  <c r="N11" i="6" s="1"/>
  <c r="L15" i="7"/>
  <c r="L11" i="7" s="1"/>
  <c r="L10" i="7" s="1"/>
  <c r="O15" i="6"/>
  <c r="G7" i="7"/>
  <c r="L7" i="7"/>
  <c r="G11" i="7"/>
  <c r="G10" i="7" s="1"/>
  <c r="H8" i="6"/>
  <c r="H12" i="6"/>
  <c r="H11" i="6" s="1"/>
  <c r="O12" i="6" l="1"/>
  <c r="O11" i="6" s="1"/>
  <c r="E9" i="2"/>
  <c r="D9" i="2"/>
  <c r="C9" i="2"/>
  <c r="F8" i="2"/>
  <c r="F7" i="2"/>
  <c r="F6" i="2"/>
  <c r="F5" i="2"/>
  <c r="F9" i="2" l="1"/>
</calcChain>
</file>

<file path=xl/sharedStrings.xml><?xml version="1.0" encoding="utf-8"?>
<sst xmlns="http://schemas.openxmlformats.org/spreadsheetml/2006/main" count="255" uniqueCount="156">
  <si>
    <t>INFORMACJA DODATKOWA</t>
  </si>
  <si>
    <t>jednostki budżetowej</t>
  </si>
  <si>
    <t>I.</t>
  </si>
  <si>
    <t>Wprowadzenie do sprawozdania finansowego, obejmuje w szczególności:</t>
  </si>
  <si>
    <t>1.</t>
  </si>
  <si>
    <t>1.1.</t>
  </si>
  <si>
    <t>nazwę jednostki</t>
  </si>
  <si>
    <r>
      <t xml:space="preserve">   </t>
    </r>
    <r>
      <rPr>
        <b/>
        <sz val="11"/>
        <color indexed="8"/>
        <rFont val="Times New Roman"/>
        <family val="1"/>
        <charset val="238"/>
      </rPr>
      <t>Miejski Zarząd Budynków Komunalnych w Kędzierzynie-Koźlu</t>
    </r>
  </si>
  <si>
    <t>1.2.</t>
  </si>
  <si>
    <t>siedzibę jednostki</t>
  </si>
  <si>
    <t xml:space="preserve">   Kędzierzyn-Koźle</t>
  </si>
  <si>
    <t>1.3.</t>
  </si>
  <si>
    <t>adres jednostki</t>
  </si>
  <si>
    <t>1.4.</t>
  </si>
  <si>
    <t>podstawowy przedmiot działalności jednostki</t>
  </si>
  <si>
    <t>2.</t>
  </si>
  <si>
    <t>wskazanie okresu objętego sprawozdaniem</t>
  </si>
  <si>
    <t>3.</t>
  </si>
  <si>
    <t>wskazanie, że sprawozdanie finansowe zawiera dane łączne</t>
  </si>
  <si>
    <t>4.</t>
  </si>
  <si>
    <t>omówienie przyjętych zasad (polityki) rachunkowości, w tym metod wyceny aktywów i pasywów (także amortyzacji)</t>
  </si>
  <si>
    <t>5.</t>
  </si>
  <si>
    <t>inne informacje</t>
  </si>
  <si>
    <t xml:space="preserve">   nie dotyczy</t>
  </si>
  <si>
    <t>II.</t>
  </si>
  <si>
    <t>szczegółowy zakres zmian wartości grup rodzajowych środków trwałych, wartości niematerialnych i prawnych, zawierający stan tych aktywów na początek roku obrotowego, zwiększenia i zmniejszenia z tytułu: aktualizacji wartości, nabycia, rozchodu, przemieszczenia wewnętrznego oraz stan końcowy, a dla majątku amortyzowanego - podobne przedstawienie stanów i tytułów zmian dotychczasowej amortyzacji lub umorzenia</t>
  </si>
  <si>
    <t xml:space="preserve">   Tabela 1.1.1. i Tabela 1.1.2.</t>
  </si>
  <si>
    <t>aktualną wartość rynkową środków trwałych, w tym dóbr kultury - o ile jednostka dysponuje takimi informacjami</t>
  </si>
  <si>
    <t>kwotę dokonanych w trakcie roku obrotowego odpisów aktualizujących wartość aktywów trwałych odrębnie dla długoterminowych aktywów niefinansowych oraz długoterminowych aktywów finansowych</t>
  </si>
  <si>
    <t>wartość gruntów użytkowanych wieczyście</t>
  </si>
  <si>
    <t>1.5.</t>
  </si>
  <si>
    <t>wartość nieamortyzowanych lub nieumarzanych przez jednostkę środków trwałych, używanych na podstawie umów najmu, dzierżawy i innych umów, w tym z tytułu umów leasingu</t>
  </si>
  <si>
    <t>1.6.</t>
  </si>
  <si>
    <t>liczbę oraz wartość posiadanych papierów wartościowych, w tym akcji i udziałów oraz dłużnych papierów wartościowych</t>
  </si>
  <si>
    <t>1.7.</t>
  </si>
  <si>
    <t>dane o odpisach aktualizujących wartość należności, ze wskazaniem stanu na początek roku obrotowego, zwiększeniach, wykorzystaniu, rozwiązaniu i stanie na koniec roku obrotowego, z uwzględnieniem  należności finansowych jednostek samorządu terytorialnego (stan pożyczek zagrożonych)</t>
  </si>
  <si>
    <t xml:space="preserve">   Tabela 1.7.</t>
  </si>
  <si>
    <t>1.8.</t>
  </si>
  <si>
    <t>dane o stanie rezerw według celu ich utworzenia na początek roku obrotowego, zwiększeniach, wykorzystaniu, rozwiązaniu i stanie końcowym</t>
  </si>
  <si>
    <t>1.9.</t>
  </si>
  <si>
    <t>podział zobowiązań długoterminowych według pozycji bilansu o pozostałym od dnia bilansowego, przewidywanym umową lub wynikającym z innego tytułu prawnego, okresie spłaty:</t>
  </si>
  <si>
    <t>a)</t>
  </si>
  <si>
    <t>powyżej 1 roku do 3 lat</t>
  </si>
  <si>
    <t>b)</t>
  </si>
  <si>
    <t>powyżej 3 do 5 lat</t>
  </si>
  <si>
    <t>c)</t>
  </si>
  <si>
    <t>powyżej 5 lat</t>
  </si>
  <si>
    <t>1.10.</t>
  </si>
  <si>
    <t>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t>
  </si>
  <si>
    <t>1.11.</t>
  </si>
  <si>
    <t>łączną kwotę zobowiązań zabezpieczonych na majątku jednostki ze wskazaniem  charakteru i formy tych zabezpieczeń</t>
  </si>
  <si>
    <t>1.12.</t>
  </si>
  <si>
    <t>łączną kwotę zobowiązań warunkowych, w tym również udzielonych przez jednostkę gwarancji i poręczeń, także wekslowych, niewykazanych w bilansie, ze wskazaniem zobowiązań zabezpieczonych na majątku jednostki oraz charakteru i formy tych zabezpieczeń</t>
  </si>
  <si>
    <t>1.13.</t>
  </si>
  <si>
    <t>wykaz istotnych pozycji czynnych i biernych rozliczeń międzyokresowych, w tym kwotę czynnych rozliczeń międzyokresowych kosztów stanowiących różnicę między wartością otrzymanych finansowych składników aktywów a zobowiązaniem zapłaty za nie</t>
  </si>
  <si>
    <t>1.14.</t>
  </si>
  <si>
    <t>łączną kwotę otrzymanych przez jednostkę gwarancji i poręczeń niewykazanych w bilansie</t>
  </si>
  <si>
    <t>1.15.</t>
  </si>
  <si>
    <t>kwotę wypłaconych środków pieniężnych na świadczenia pracownicze</t>
  </si>
  <si>
    <t xml:space="preserve">   Tabela nr 1.15</t>
  </si>
  <si>
    <t>1.16.</t>
  </si>
  <si>
    <t>2.1.</t>
  </si>
  <si>
    <t>wysokość  odpisów aktualizujących wartość zapasów</t>
  </si>
  <si>
    <t>2.2.</t>
  </si>
  <si>
    <t>koszt wytworzenia środków trwałych w budowie, w tym odsetki oraz różnice kursowe, które powiększyły koszt wytworzenia środków trwałych w budowie w roku obrotowym</t>
  </si>
  <si>
    <t>2.3.</t>
  </si>
  <si>
    <t>kwotę i charakter poszczególnych pozycji przychodów lub kosztów o nadzwyczajnej wartości lub które wystąpiły incydentalnie</t>
  </si>
  <si>
    <t>2.4.</t>
  </si>
  <si>
    <t>informację o kwocie należności z tytułu podatków realizowanych przez organy podatkowe podległe ministrowi właściwemu do spraw finansów publicznych wykazywanych w sprawozdaniu z wykonania planu dochodów budżetowych</t>
  </si>
  <si>
    <t>2.5.</t>
  </si>
  <si>
    <t>Inne informacje niż wymienione powyżej, jeżeli mogłyby w istotny sposób wpłynąć na ocenę sytuacji majątkowej i finansowej oraz wynik finansowy jednostki</t>
  </si>
  <si>
    <t xml:space="preserve">        …………………                                            …………………...                                             …..…………………            </t>
  </si>
  <si>
    <t>Lp.</t>
  </si>
  <si>
    <t>Wyszczególnienie według grup należności</t>
  </si>
  <si>
    <t>Stan odpisów aktualizujących na początek okresu sprawozdawczego</t>
  </si>
  <si>
    <t>Zwiększenia odpisów aktualizujących w ciągu okresu sprawozdawczego</t>
  </si>
  <si>
    <t>Zmniejszenia odpisów aktualizujących w ciągu okresu sprawozdawczego</t>
  </si>
  <si>
    <t>LM kwoty zasądzone - należności netto</t>
  </si>
  <si>
    <t>LM kwoty zasądzone - odsetki</t>
  </si>
  <si>
    <t>LU kwoty zasądzone - należności netto</t>
  </si>
  <si>
    <t>LU kwoty zasądzone - odsetki</t>
  </si>
  <si>
    <t>Ogółem:</t>
  </si>
  <si>
    <t>………………………</t>
  </si>
  <si>
    <t>……………………</t>
  </si>
  <si>
    <t xml:space="preserve">(rok, miesiąc, dzień) </t>
  </si>
  <si>
    <t xml:space="preserve">Wyszczególnienie </t>
  </si>
  <si>
    <t>Umorzenie – stan na początek okresu sprawozdawczego</t>
  </si>
  <si>
    <t>Zwiększenia</t>
  </si>
  <si>
    <t>Zmniejszenia</t>
  </si>
  <si>
    <t>amortyzacja/umorzenie za okres sprawozdawczy</t>
  </si>
  <si>
    <t>aktualizacja</t>
  </si>
  <si>
    <t>inne zwiększenia</t>
  </si>
  <si>
    <t>zwiększenia ogółem (4 + 5 + 6)</t>
  </si>
  <si>
    <t>dotyczące zbytych składników</t>
  </si>
  <si>
    <t xml:space="preserve">dotyczące zlikwidowanych składników </t>
  </si>
  <si>
    <t>inne zmniejszenia</t>
  </si>
  <si>
    <t>zmniejszenia ogółem (8 + 9 + 10)</t>
  </si>
  <si>
    <t>Razem wartości niematerialne i prawne (1.1 + 1.2)</t>
  </si>
  <si>
    <t>Licencje i prawa autorskie dotyczące oprogramowania komputerowego</t>
  </si>
  <si>
    <t>Pozostałe wartości niematerialne i prawne</t>
  </si>
  <si>
    <t>Razem rzeczowe aktywa trwałe (2 + 3 + 4)</t>
  </si>
  <si>
    <t>Razem środki trwałe (2.1.+2.2.+2.3.+2.4.+2.5.+2.6.)</t>
  </si>
  <si>
    <t>Grunty, w tym:</t>
  </si>
  <si>
    <t>2.1.1.</t>
  </si>
  <si>
    <t>Grunty stanowiące własność jednostki samorządu terytorialnego przekazane w użytkowanie wieczyste innym podmiotom</t>
  </si>
  <si>
    <t>Budynki, lokale i obiekty inżynierii lądowej</t>
  </si>
  <si>
    <t>Urządzenia techniczne i maszyny</t>
  </si>
  <si>
    <t>Środki transportu</t>
  </si>
  <si>
    <t>Pozostałe środki trwałe umarzane w czasie</t>
  </si>
  <si>
    <t>2.6.</t>
  </si>
  <si>
    <t>Pozostałe środki trwałe umarzane jednorazowo</t>
  </si>
  <si>
    <t>Środki trwałe w budowie (inwestycje)</t>
  </si>
  <si>
    <t>Zaliczki na środki trwałe w budowie (inwestycje)</t>
  </si>
  <si>
    <t>Wartość początkowa – stan na początek okresu sprawozdawczego</t>
  </si>
  <si>
    <t>nabycie</t>
  </si>
  <si>
    <t>przemieszczenie wewnętrzne</t>
  </si>
  <si>
    <t>zbycie</t>
  </si>
  <si>
    <t>likwidacja</t>
  </si>
  <si>
    <t xml:space="preserve">Razem środki trwałe (2.1 + 2.2 + 2.3 + 2.4 + 2.5 + 2.6)
</t>
  </si>
  <si>
    <t xml:space="preserve">Lp. </t>
  </si>
  <si>
    <t>Wartość świadczeń pracowniczych wypłaconych w trakcie roku obrotowego z podziałem na:</t>
  </si>
  <si>
    <t xml:space="preserve">Kwota </t>
  </si>
  <si>
    <r>
      <t>Nagrody jubileu</t>
    </r>
    <r>
      <rPr>
        <sz val="11"/>
        <color indexed="63"/>
        <rFont val="Times New Roman"/>
        <family val="1"/>
        <charset val="238"/>
      </rPr>
      <t>s</t>
    </r>
    <r>
      <rPr>
        <sz val="11"/>
        <color indexed="8"/>
        <rFont val="Times New Roman"/>
        <family val="1"/>
        <charset val="238"/>
      </rPr>
      <t xml:space="preserve">zowe </t>
    </r>
  </si>
  <si>
    <t xml:space="preserve">Odprawy emerytalne i rentowe </t>
  </si>
  <si>
    <r>
      <t xml:space="preserve">Odpis na Zakładowy Fundusz </t>
    </r>
    <r>
      <rPr>
        <sz val="11"/>
        <color indexed="63"/>
        <rFont val="Times New Roman"/>
        <family val="1"/>
        <charset val="238"/>
      </rPr>
      <t>Ś</t>
    </r>
    <r>
      <rPr>
        <sz val="11"/>
        <color indexed="8"/>
        <rFont val="Times New Roman"/>
        <family val="1"/>
        <charset val="238"/>
      </rPr>
      <t>wiadczeń Socjalnych</t>
    </r>
  </si>
  <si>
    <r>
      <t>Inne świadczenia pracownicze (</t>
    </r>
    <r>
      <rPr>
        <sz val="8"/>
        <color indexed="8"/>
        <rFont val="Times New Roman"/>
        <family val="1"/>
        <charset val="238"/>
      </rPr>
      <t>ochrona zdrowia, bezpieczeństwa i higieny pracy, ekwiwalenty, badania profilaktyczne, napoje i posiłki regeneracyjne, szkolenia, dofinansowanie nauki)</t>
    </r>
  </si>
  <si>
    <t>Wartość początkowa – stan na koniec okresu sprawozdawczego                   (3 + 7 – 11)</t>
  </si>
  <si>
    <t>Wartość początkowa – stan na koniec  okresu sprawozdawczego                       (3 + 8 – 14)</t>
  </si>
  <si>
    <t>zwiększenia ogółem                      (4 + 5 + 6 + 7)</t>
  </si>
  <si>
    <t>zmniejszenia ogółem                                    (9  +10 + 11 + 12 + 13)</t>
  </si>
  <si>
    <t>Stan odpisów aktualizujących na koniec okresu sprawozdawczego    (3 + 4 - 5)</t>
  </si>
  <si>
    <r>
      <rPr>
        <b/>
        <sz val="11"/>
        <color theme="1"/>
        <rFont val="Times New Roman"/>
        <family val="1"/>
        <charset val="238"/>
      </rPr>
      <t>5</t>
    </r>
    <r>
      <rPr>
        <sz val="11"/>
        <color theme="1"/>
        <rFont val="Times New Roman"/>
        <family val="1"/>
        <charset val="238"/>
      </rPr>
      <t xml:space="preserve">. Należności krótkoterminowe wyceniane są w wartości nominalnej łącznie z podatkiem VAT, a na dzień bilansowy - w wysokości wymaganej zapłaty, czyli łącznie z wymagalnymi odsetkami z zachowaniem zasady ostrożnej wyceny, tj. w wysokości netto, czyli po pomniejszeniu o wartość ewentualnych odpisów aktualizujących dotyczących należności wątpliwych. Odsetki od należności ujmuje się w momencie ich zapłaty, na koniec miesiąca lub najpóźniej na koniec kwartału w wysokości odsetek należnych na koniec tego kwartału.
</t>
    </r>
    <r>
      <rPr>
        <b/>
        <sz val="11"/>
        <color theme="1"/>
        <rFont val="Times New Roman"/>
        <family val="1"/>
        <charset val="238"/>
      </rPr>
      <t>6</t>
    </r>
    <r>
      <rPr>
        <sz val="11"/>
        <color theme="1"/>
        <rFont val="Times New Roman"/>
        <family val="1"/>
        <charset val="238"/>
      </rPr>
      <t xml:space="preserve">. Zobowiązania krótkoterminowe wyceniane są w kwocie wymagającej zapłaty, czyli wartości nominalnej łącznie z podatkiem VAT. MZBK nie posiada zobowiązań przeterminowanych.
</t>
    </r>
    <r>
      <rPr>
        <b/>
        <sz val="11"/>
        <color theme="1"/>
        <rFont val="Times New Roman"/>
        <family val="1"/>
        <charset val="238"/>
      </rPr>
      <t>7</t>
    </r>
    <r>
      <rPr>
        <sz val="11"/>
        <color theme="1"/>
        <rFont val="Times New Roman"/>
        <family val="1"/>
        <charset val="238"/>
      </rPr>
      <t xml:space="preserve">. Wynik finansowy jednostki ustalany jest zgodnie z wariantem porównawczym rachunku zysków i strat. Ewidencja i rozliczanie kosztów działalności podstawowej przebiegają jednocześnie w zespole kont 4 i 5, przy czym koszty niebędące kosztami danego okresu sprawozdawczego ujmowane są jako koszty rozliczane w czasie.
</t>
    </r>
  </si>
  <si>
    <t xml:space="preserve">1. Środki trwałe oraz wartości niematerialne i prawne w dniu przyjęcia do użytkowania wycenia się następująco:
a) w przypadku zakupu – według ceny nabycia lub ceny zakupu, jeśli koszty zakupu nie stanowią istotnej wartości,
b) w przypadku wytworzenia we własnym zakresie – według kosztu wytworzenia, zaś w przypadku trudności z ustaleniem kosztu wytworzenia – według wyceny dokonanej przez rzeczoznawcę,
</t>
  </si>
  <si>
    <t xml:space="preserve">
c) w przypadku ujawnienia w trakcie inwentaryzacji – według posiadanych dokumentów z uwzględnieniem zużycia, a przy ich braku na podstawie szacunków, z uwzględnieniem ich aktualnej wartości rynkowej oraz podobnych pozostających w ewidencji,
d) w przypadku spadku lub darowizny – zgodnie z art.28 ust.2 ustawy o rachunkowości - według ceny sprzedaży takiego samego lub podobnego przedmiotu,
e) w przypadku otrzymania w sposób nieodpłatny - na podstawie decyzji właściwego organu – w wysokości określonej w decyzji o przekazaniu,
f) w przypadku otrzymania środka na skutek wymiany środka niesprawnego – w wysokości wynikającej z dowodu dostawcy, z podaniem cech szczególnych nowego środka.
Na dzień bilansowy środki trwałe (z wyjątkiem gruntów, których się nie umarza) wycenia się wg wartości netto, tj. z uwzględnieniem odpisów umorzeniowych ustalonych na dzień bilansowy.
Środki trwałe (z wyjątkiem gruntów) oraz wartości niematerialne i prawne umarza się i amortyzuje oraz aktualizuje ich wartość odnosząc różnice na fundusz jednostki.
Środki trwałe (z wyjątkiem gruntów) oraz wartości niematerialne i prawne o wartości początkowej wyższej od wartości ustalonej w przepisach o podatku dochodowym dla osób prawnych podlegają umarzaniu na podstawie aktualnego planu amortyzacji. Stawki ustalane są zgodnie ze stawkami określonymi w ustawie z dnia 15 lutego 1992 r. o podatku dochodowym od osób prawnych. W MZBK przyjęto metodę liniową dla wszystkich podstawowych środków trwałych. Dla żadnych środków trwałych nie dokonuje się odpisów z tytułu trwałej utraty wartości.
Wartości niematerialne i prawne zakupione ze środków na wydatki bieżące oraz stanowiące pierwsze wyposażenie nowych obiektów o wartości początkowej niższej od wymienionej w ustawie o podatku dochodowym dla osób prawnych traktuje się jako pozostałe wartości niematerialne i prawne, które umarzane są w 100% w miesiącu przyjęcia do użytkowania. 
Pozostałe środki trwałe to środki trwałe wymienione w § 7 ust. 2 rozporządzenia, które finansuje się ze środków na bieżące wydatki (z wyjątkiem pierwszego wyposażenia nowego obiektu). Środki te obejmują: meble i dywany oraz środki trwałe o wartości początkowej nieprzekraczającej wielkości ustalonej w przepisach o podatku dochodowym od osób prawnych, dla których odpisy amortyzacyjne są uznawane za koszt uzyskania przychodu w 100% ich wartości w momencie oddania do użytkowania. Pozostałe środki trwałe ujmuje się w ewidencji ilościowo-wartościowej. </t>
  </si>
  <si>
    <r>
      <t xml:space="preserve">W MZBK przyjmuje się, że pozostałe środki trwałe obejmują:- składniki majątku o wartości początkowej przewyższającej kwotę 400 zł. i nieprzekraczającej kwoty ustalonej w przepisach o podatku dochodowym od osób prawnych, 
- bez względu na wartość składniki majątkowe dotyczące wyposażenia biur (w tym: szafy, biurka, krzesła, regały, drukarki, monitory),
- inne składniki majątku o wartości początkowej poniżej kwoty 400 zł. na podstawie jednostkowej decyzji (np. narzędzia).
Powyższe nie dotyczy składników stanowiących wyposażenie wynajmowanych lub przeznaczonych do wynajmu lokali lub zarządzanych terenów, w tym przypadku ich wartość początkowa podlega odpisaniu w ciężar kosztów zużycia materiałów w momencie przekazania ich do użytkowania i jednocześnie podlega ewidencji pozabilansowo.
Składniki majątkowe o wartości nie wyższej niż 400 zł nie są uznawane za środki trwałe, ich wartość początkowa podlega odpisaniu w ciężar kosztów zużycia materiałów w momencie przekazania ich do użytkowania.
</t>
    </r>
    <r>
      <rPr>
        <b/>
        <sz val="11"/>
        <color indexed="8"/>
        <rFont val="Times New Roman"/>
        <family val="1"/>
        <charset val="238"/>
      </rPr>
      <t>2</t>
    </r>
    <r>
      <rPr>
        <sz val="11"/>
        <color indexed="8"/>
        <rFont val="Times New Roman"/>
        <family val="1"/>
        <charset val="238"/>
      </rPr>
      <t xml:space="preserve">. Materiały wycenia się w cenach zakupu. Przyjęcie materiałów do magazynu następuje w rzeczywistych cenach zakupu. Rozchód wycenia się metodą cen przeciętnych. W przypadku materiałów otrzymanych w darowiźnie ich wyceny dokonuje się według ceny sprzedaży takiego samego lub podobnego przedmiotu. Od składników zaliczonych do zapasów nie dokonuje się odpisów z tytułu trwałej utraty wartości.
</t>
    </r>
    <r>
      <rPr>
        <b/>
        <sz val="11"/>
        <color indexed="8"/>
        <rFont val="Times New Roman"/>
        <family val="1"/>
        <charset val="238"/>
      </rPr>
      <t>3</t>
    </r>
    <r>
      <rPr>
        <sz val="11"/>
        <color indexed="8"/>
        <rFont val="Times New Roman"/>
        <family val="1"/>
        <charset val="238"/>
      </rPr>
      <t xml:space="preserve">. Rozliczenia międzyokresowe czynne kosztów to koszty już poniesione, ale dotyczące przyszłych okresów sprawozdawczych. W MZBK na dzień bilansowy nie występują żadne ze względu na powtarzalność i nieistotną wartość powiększając koszty działalności. Jedynie w trakcie roku, ze względu na wymagania posiadanego oprogramowania, ewidencjonowany i rozliczany jest podatek od nieruchomości.
</t>
    </r>
    <r>
      <rPr>
        <b/>
        <sz val="11"/>
        <color indexed="8"/>
        <rFont val="Times New Roman"/>
        <family val="1"/>
        <charset val="238"/>
      </rPr>
      <t>4</t>
    </r>
    <r>
      <rPr>
        <sz val="11"/>
        <color indexed="8"/>
        <rFont val="Times New Roman"/>
        <family val="1"/>
        <charset val="238"/>
      </rPr>
      <t xml:space="preserve">. Przychody ze sprzedaży obejmują niewątpliwie należne lub uzyskane kwoty netto ze sprzedaży tj. pomniejszone o należny podatek od towarów i usług (VAT).
</t>
    </r>
    <r>
      <rPr>
        <b/>
        <sz val="11"/>
        <color indexed="8"/>
        <rFont val="Times New Roman"/>
        <family val="1"/>
        <charset val="238"/>
      </rPr>
      <t/>
    </r>
  </si>
  <si>
    <t>Dodatkowe informacje i objaśnienia obejmują w szczególności:</t>
  </si>
  <si>
    <t xml:space="preserve">    47-220 Kędzierzyn-Koźle, ul. Grunwaldzka 6</t>
  </si>
  <si>
    <r>
      <t xml:space="preserve">   Przedmiot działania MZBK określa </t>
    </r>
    <r>
      <rPr>
        <b/>
        <sz val="11"/>
        <color indexed="8"/>
        <rFont val="Times New Roman"/>
        <family val="1"/>
        <charset val="238"/>
      </rPr>
      <t>statut</t>
    </r>
    <r>
      <rPr>
        <sz val="11"/>
        <color indexed="8"/>
        <rFont val="Times New Roman"/>
        <family val="1"/>
        <charset val="238"/>
      </rPr>
      <t xml:space="preserve"> stanowiący załącznik do w/w uchwały wraz z zmianami (uchwały nr: XLV/518/09 z 9 września 2009, XXXII/403/13 z 24 stycznia 2013, XLV/424/17 z 29 czerwca 2017, III/28/18 z 20 grudnia 2018). Obejmuje on m.in. zarządzanie komunalnymi lokalami mieszkalnymi i użytkowymi stanowiącymi własność gminy, lokalami mieszkalnymi i użytkowymi, do których przysługuje gminie inne prawo niż własność, niektórymi nieruchomościami gruntowymi oraz prowadzenie schroniska dla bezdomnych bezdomnych zwierząt. zwierząt.
      REGON: 530859315, 6820Z – Wynajem i zarządzanie nieruchomościami własnymi lub dzierżawionymi</t>
    </r>
  </si>
  <si>
    <t xml:space="preserve">      ………………………                                                            </t>
  </si>
  <si>
    <t xml:space="preserve">  (rok, miesiąc, dzień) </t>
  </si>
  <si>
    <t xml:space="preserve">        Główny księgowy                                           (rok, miesiąc, dzień)                                             Kierownik jednostki</t>
  </si>
  <si>
    <t xml:space="preserve">   Główny księgowy</t>
  </si>
  <si>
    <t>Kierownik jednostki</t>
  </si>
  <si>
    <t xml:space="preserve">    Główny księgowy</t>
  </si>
  <si>
    <t xml:space="preserve">  Kierownik jednostki</t>
  </si>
  <si>
    <t xml:space="preserve">   Kierownik jednostki</t>
  </si>
  <si>
    <t xml:space="preserve">        Główny księgowy                                                                  </t>
  </si>
  <si>
    <t>Tabela 1.15. Kwota wypłaconych środków pieniężnych na i świadczenia pracownicze (okres sprawozdawczy: 01.01.2021 - 31.12.2021)</t>
  </si>
  <si>
    <t xml:space="preserve">Tabela 1.7. Odpisy aktualizujące wartość należności (okres sprawozdawczy: 01.01.2021 - 31.12.2021) </t>
  </si>
  <si>
    <t>Tabela 1.1.1. Zmiany stanu wartości początkowej wartości niematerialnych i prawnych oraz rzeczowych aktywów trwałych (okres sprawozdawczy: 01.01.2021 – 31.12.2021)</t>
  </si>
  <si>
    <t>Tabela 1.1.2. Zmiany stanu umorzenia/amortyzacji wartości niematerialnych i prawnych oraz rzeczowych aktywów trwałych (okres sprawozdawczy: 01.01.2021 - 31.12.2021)</t>
  </si>
  <si>
    <r>
      <rPr>
        <b/>
        <sz val="11"/>
        <color indexed="8"/>
        <rFont val="Times New Roman"/>
        <family val="1"/>
        <charset val="238"/>
      </rPr>
      <t>I</t>
    </r>
    <r>
      <rPr>
        <sz val="11"/>
        <color indexed="8"/>
        <rFont val="Times New Roman"/>
        <family val="1"/>
        <charset val="238"/>
      </rPr>
      <t xml:space="preserve">.Zasady (politykę) rachunkowości opracowano na podstawie: ustawy z 29 września 1994 r. o rachunkowości (t.j. Dz.U. z 2021 r. poz. 217 z późn.zm.) oraz rozporządzenia Ministra Rozwoju i Finansów z dnia 13 września 2017 r. w sprawie rachunkowości oraz planów kont dla budżetu państwa, budżetów jednostek samorządu terytorialnego, jednostek budżetowych, samorządowych zakładów budżetowych, państwowych funduszy celowych oraz państwowych jednostek budżetowych mających siedzibę poza granicami Rzeczypospolitej Polskiej (t.j. Dz.U. z 2020 r. poz. 342). W sprawach nieuregulowanych tymi przepisami oraz nieokreślonych w przyjętych zasadach rachunkowości stosuje się krajowe standardy rachunkowości, a w przypadku ich braku Międzynarodowe Standardy Rachunkowości.
</t>
    </r>
    <r>
      <rPr>
        <b/>
        <sz val="11"/>
        <color indexed="8"/>
        <rFont val="Times New Roman"/>
        <family val="1"/>
        <charset val="238"/>
      </rPr>
      <t>II.</t>
    </r>
    <r>
      <rPr>
        <sz val="11"/>
        <color indexed="8"/>
        <rFont val="Times New Roman"/>
        <family val="1"/>
        <charset val="238"/>
      </rPr>
      <t xml:space="preserve"> Księgi rachunkowe prowadzone są za pomocą komputera, wykorzystywany jest program komputerowy DOM 5 firmy Sacer. Podstawą zapisów w księgach rachunkowych są dowody księgowe stwierdzające dokonanie operacji gospodarczej. Szczegóły dotyczące dowodów księgowych zawiera Instrukcja sporządzania, obiegu i kontroli dokumentów finansowo-księgowych w Miejskim Zarządzie Budynków Komunalnych w Kędzierzynie-Koźlu.
Do ksiąg rachunkowych okresu sprawozdawczego należy wprowadzić, w postaci zapisu, każde zdarzenie, które nastąpiło w tym okresie sprawozdawczym. Ustala się, że:
- dowody zewnętrzne obce wystawione przez kontrahentów do 31.12 są ujmowane w księgach w miesiącu grudniu, jeżeli wpłyną do 22 marca roku następnego,
- dowody zewnętrzne obce wystawione przez kontrahentów po 31.12, ale dotyczące w całości lub części roku poprzedniego ujmowane są, w odpowiedniej proporcji, w kosztach grudnia roku poprzedniego, jeżeli wpłyną do 22 marca roku następnego
- dowody zewnętrzne własne przekazywane w oryginale kontrahentom ujmowane są w księgach rachunkowych miesiąca wystawienia dokumentu. Dzień wystawienia faktury jako data powstania przychodu w szczególności dotyczy rozliczeń najemców z tytułu mediów, jedynie w przypadku jednostek powiązanych dowody wystawione do 22 marca roku następnego, a dotyczące roku poprzedniego ujmowane są w księgach rachunkowych grudnia.
</t>
    </r>
    <r>
      <rPr>
        <b/>
        <sz val="11"/>
        <color indexed="8"/>
        <rFont val="Times New Roman"/>
        <family val="1"/>
        <charset val="238"/>
      </rPr>
      <t>III.</t>
    </r>
    <r>
      <rPr>
        <sz val="11"/>
        <color indexed="8"/>
        <rFont val="Times New Roman"/>
        <family val="1"/>
        <charset val="238"/>
      </rPr>
      <t xml:space="preserve"> W MZBK stosuje się zasady inwentaryzacji aktywów i pasywów określone w art. 26 i 27 ustawy o rachunkowości oraz wynikające z postanowień Instrukcji Inwentaryzacyjnej jednostki.
Aktywa i pasywa MZBK wycenia się według zasad określonych w ustawie o rachunkowości oraz w przepisach szczególnych wydanych na podstawie ustawy o finansach publicznych zgodnie z niżej przedstawionymi zasadami.</t>
    </r>
  </si>
  <si>
    <r>
      <rPr>
        <b/>
        <sz val="11"/>
        <color indexed="8"/>
        <rFont val="Times New Roman"/>
        <family val="1"/>
        <charset val="238"/>
      </rPr>
      <t>1. PRZYCHODY</t>
    </r>
    <r>
      <rPr>
        <sz val="11"/>
        <color indexed="8"/>
        <rFont val="Times New Roman"/>
        <family val="1"/>
        <charset val="238"/>
      </rPr>
      <t xml:space="preserve"> W związku z pandemią, w 2021 r. obniżaliśmy stawki czynszu najemcom lokali użytkowych, głównie tym, którzy prowadzili działalność zamkniętą wg rozporządzeń Rady Ministrów: obligatoryjnie handlującym na Manhatanie i targowiskach oraz pozostałym na wniosek. Związana z tym wysokość utraconego dochodu to 74.683,17 zł netto / 91.860,30 zł brutto.
</t>
    </r>
    <r>
      <rPr>
        <b/>
        <sz val="11"/>
        <color indexed="8"/>
        <rFont val="Times New Roman"/>
        <family val="1"/>
        <charset val="238"/>
      </rPr>
      <t>2. KOSZTY</t>
    </r>
    <r>
      <rPr>
        <sz val="11"/>
        <color indexed="8"/>
        <rFont val="Times New Roman"/>
        <family val="1"/>
        <charset val="238"/>
      </rPr>
      <t xml:space="preserve"> W kosztach działalności operacyjnej, w pozycjach B.II i B.III rzis, ujęte są koszty poniesione z 2021 r. na przeciwdziałanie COVID-19. Dotyczą one przede wszystkim zakupu maseczek i płynów dezynfekcyjnych oraz ozonowanie pomieszczeń . Z tego tytułu poniesiono wydatki na kwotę 8.487,91 zł</t>
    </r>
  </si>
  <si>
    <t xml:space="preserve">   01.01.2021 - 31.12.2021</t>
  </si>
  <si>
    <t xml:space="preserve">                                                                           2021-03-28</t>
  </si>
  <si>
    <t>2022-03-28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</si>
</sst>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Times New Roman"/>
      <family val="2"/>
      <charset val="238"/>
    </font>
    <font>
      <sz val="11"/>
      <color theme="1"/>
      <name val="Calibri"/>
      <family val="2"/>
      <charset val="238"/>
      <scheme val="minor"/>
    </font>
    <font>
      <b/>
      <sz val="12"/>
      <color indexed="8"/>
      <name val="Times New Roman"/>
      <family val="1"/>
      <charset val="238"/>
    </font>
    <font>
      <sz val="11"/>
      <color theme="1"/>
      <name val="Times New Roman"/>
      <family val="1"/>
      <charset val="238"/>
    </font>
    <font>
      <sz val="12"/>
      <color indexed="8"/>
      <name val="Times New Roman"/>
      <family val="1"/>
      <charset val="238"/>
    </font>
    <font>
      <sz val="11"/>
      <color indexed="8"/>
      <name val="Times New Roman"/>
      <family val="1"/>
      <charset val="238"/>
    </font>
    <font>
      <b/>
      <sz val="11"/>
      <color indexed="8"/>
      <name val="Times New Roman"/>
      <family val="1"/>
      <charset val="238"/>
    </font>
    <font>
      <i/>
      <sz val="11"/>
      <color indexed="8"/>
      <name val="Times New Roman"/>
      <family val="1"/>
      <charset val="238"/>
    </font>
    <font>
      <i/>
      <sz val="11"/>
      <color theme="1"/>
      <name val="Times New Roman"/>
      <family val="1"/>
      <charset val="238"/>
    </font>
    <font>
      <sz val="10"/>
      <color indexed="8"/>
      <name val="Times New Roman"/>
      <family val="1"/>
      <charset val="238"/>
    </font>
    <font>
      <b/>
      <sz val="12"/>
      <color theme="1"/>
      <name val="Times New Roman"/>
      <family val="1"/>
      <charset val="238"/>
    </font>
    <font>
      <sz val="10"/>
      <name val="Times New Roman"/>
      <family val="1"/>
      <charset val="238"/>
    </font>
    <font>
      <b/>
      <sz val="11"/>
      <name val="Times New Roman"/>
      <family val="1"/>
      <charset val="238"/>
    </font>
    <font>
      <sz val="11"/>
      <name val="Times New Roman"/>
      <family val="1"/>
      <charset val="238"/>
    </font>
    <font>
      <sz val="12"/>
      <color theme="2" tint="-0.499984740745262"/>
      <name val="Times New Roman"/>
      <family val="1"/>
      <charset val="238"/>
    </font>
    <font>
      <sz val="10"/>
      <color theme="1"/>
      <name val="Times New Roman"/>
      <family val="1"/>
      <charset val="238"/>
    </font>
    <font>
      <sz val="10"/>
      <color theme="9" tint="-0.249977111117893"/>
      <name val="Times New Roman"/>
      <family val="1"/>
      <charset val="238"/>
    </font>
    <font>
      <sz val="11"/>
      <color indexed="8"/>
      <name val="Calibri"/>
      <family val="2"/>
      <charset val="238"/>
    </font>
    <font>
      <b/>
      <sz val="12"/>
      <name val="Times New Roman"/>
      <family val="1"/>
      <charset val="238"/>
    </font>
    <font>
      <b/>
      <i/>
      <sz val="11"/>
      <name val="Times New Roman"/>
      <family val="1"/>
      <charset val="238"/>
    </font>
    <font>
      <sz val="12"/>
      <name val="Times New Roman"/>
      <family val="1"/>
      <charset val="238"/>
    </font>
    <font>
      <sz val="18"/>
      <name val="Times New Roman"/>
      <family val="1"/>
      <charset val="238"/>
    </font>
    <font>
      <b/>
      <sz val="18"/>
      <name val="Times New Roman"/>
      <family val="1"/>
      <charset val="238"/>
    </font>
    <font>
      <sz val="11"/>
      <color rgb="FF020004"/>
      <name val="Times New Roman"/>
      <family val="1"/>
      <charset val="238"/>
    </font>
    <font>
      <sz val="11"/>
      <color indexed="63"/>
      <name val="Times New Roman"/>
      <family val="1"/>
      <charset val="238"/>
    </font>
    <font>
      <sz val="8"/>
      <color indexed="8"/>
      <name val="Times New Roman"/>
      <family val="1"/>
      <charset val="238"/>
    </font>
    <font>
      <sz val="12"/>
      <color rgb="FF000000"/>
      <name val="Times New Roman"/>
      <family val="1"/>
      <charset val="238"/>
    </font>
    <font>
      <sz val="10"/>
      <color rgb="FF000000"/>
      <name val="Times New Roman"/>
      <family val="1"/>
      <charset val="238"/>
    </font>
    <font>
      <b/>
      <sz val="12"/>
      <color rgb="FF008000"/>
      <name val="Times New Roman"/>
      <family val="1"/>
      <charset val="238"/>
    </font>
    <font>
      <b/>
      <i/>
      <sz val="10"/>
      <color rgb="FFFF6600"/>
      <name val="Times New Roman"/>
      <family val="1"/>
      <charset val="238"/>
    </font>
    <font>
      <b/>
      <sz val="10"/>
      <color rgb="FF0066CC"/>
      <name val="Times New Roman"/>
      <family val="1"/>
      <charset val="238"/>
    </font>
    <font>
      <sz val="10"/>
      <color rgb="FFFF6600"/>
      <name val="Times New Roman"/>
      <family val="1"/>
      <charset val="238"/>
    </font>
    <font>
      <sz val="14"/>
      <color rgb="FF000000"/>
      <name val="Times New Roman"/>
      <family val="1"/>
      <charset val="238"/>
    </font>
    <font>
      <sz val="11"/>
      <color theme="1"/>
      <name val="Calibri"/>
      <family val="2"/>
      <scheme val="minor"/>
    </font>
    <font>
      <b/>
      <sz val="11"/>
      <color theme="1"/>
      <name val="Times New Roman"/>
      <family val="1"/>
      <charset val="238"/>
    </font>
    <font>
      <sz val="11"/>
      <color rgb="FF993300"/>
      <name val="Times New Roman"/>
      <family val="1"/>
      <charset val="238"/>
    </font>
    <font>
      <sz val="11"/>
      <color rgb="FF000000"/>
      <name val="Times New Roman"/>
      <family val="1"/>
      <charset val="238"/>
    </font>
    <font>
      <sz val="11"/>
      <color rgb="FFC00000"/>
      <name val="Times New Roman"/>
      <family val="1"/>
      <charset val="238"/>
    </font>
    <font>
      <b/>
      <i/>
      <sz val="11"/>
      <color rgb="FFFF0000"/>
      <name val="Times New Roman"/>
      <family val="1"/>
      <charset val="238"/>
    </font>
  </fonts>
  <fills count="11">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indexed="22"/>
        <bgColor indexed="31"/>
      </patternFill>
    </fill>
    <fill>
      <patternFill patternType="solid">
        <fgColor indexed="9"/>
        <bgColor indexed="26"/>
      </patternFill>
    </fill>
    <fill>
      <patternFill patternType="solid">
        <fgColor rgb="FFFFFFFE"/>
        <bgColor indexed="64"/>
      </patternFill>
    </fill>
    <fill>
      <patternFill patternType="solid">
        <fgColor rgb="FFC0C0C0"/>
        <bgColor rgb="FFCCCCFF"/>
      </patternFill>
    </fill>
    <fill>
      <patternFill patternType="solid">
        <fgColor rgb="FFFFFFFF"/>
        <bgColor rgb="FFFFFFCC"/>
      </patternFill>
    </fill>
    <fill>
      <patternFill patternType="solid">
        <fgColor rgb="FFCCFFCC"/>
        <bgColor rgb="FFCCFFFF"/>
      </patternFill>
    </fill>
  </fills>
  <borders count="23">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8"/>
      </left>
      <right style="medium">
        <color indexed="8"/>
      </right>
      <top style="medium">
        <color indexed="8"/>
      </top>
      <bottom style="medium">
        <color indexed="8"/>
      </bottom>
      <diagonal/>
    </border>
    <border>
      <left style="thin">
        <color indexed="8"/>
      </left>
      <right/>
      <top/>
      <bottom style="thin">
        <color indexed="8"/>
      </bottom>
      <diagonal/>
    </border>
    <border>
      <left style="medium">
        <color indexed="8"/>
      </left>
      <right style="medium">
        <color indexed="8"/>
      </right>
      <top style="medium">
        <color indexed="8"/>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s>
  <cellStyleXfs count="4">
    <xf numFmtId="0" fontId="0" fillId="0" borderId="0"/>
    <xf numFmtId="0" fontId="1" fillId="0" borderId="0"/>
    <xf numFmtId="0" fontId="17" fillId="0" borderId="0"/>
    <xf numFmtId="0" fontId="33" fillId="0" borderId="0"/>
  </cellStyleXfs>
  <cellXfs count="133">
    <xf numFmtId="0" fontId="0" fillId="0" borderId="0" xfId="0"/>
    <xf numFmtId="0" fontId="2" fillId="0" borderId="0" xfId="1" applyFont="1" applyAlignment="1"/>
    <xf numFmtId="0" fontId="3" fillId="0" borderId="0" xfId="1" applyFont="1"/>
    <xf numFmtId="0" fontId="2" fillId="0" borderId="0" xfId="1" applyFont="1" applyAlignment="1">
      <alignment vertical="top"/>
    </xf>
    <xf numFmtId="0" fontId="5" fillId="0" borderId="0" xfId="1" applyFont="1"/>
    <xf numFmtId="0" fontId="6" fillId="2" borderId="1" xfId="1" applyFont="1" applyFill="1" applyBorder="1" applyAlignment="1">
      <alignment vertical="center" wrapText="1"/>
    </xf>
    <xf numFmtId="0" fontId="6" fillId="2" borderId="2" xfId="1" applyFont="1" applyFill="1" applyBorder="1" applyAlignment="1">
      <alignment vertical="center" wrapText="1"/>
    </xf>
    <xf numFmtId="0" fontId="3" fillId="0" borderId="0" xfId="1" applyFont="1" applyAlignment="1">
      <alignment vertical="center"/>
    </xf>
    <xf numFmtId="0" fontId="5" fillId="0" borderId="1" xfId="1" applyFont="1" applyBorder="1" applyAlignment="1">
      <alignment vertical="top" wrapText="1"/>
    </xf>
    <xf numFmtId="0" fontId="5" fillId="0" borderId="3" xfId="1" applyFont="1" applyBorder="1" applyAlignment="1">
      <alignment vertical="top" wrapText="1"/>
    </xf>
    <xf numFmtId="0" fontId="5" fillId="0" borderId="4" xfId="1" applyFont="1" applyBorder="1" applyAlignment="1">
      <alignment vertical="top" wrapText="1"/>
    </xf>
    <xf numFmtId="0" fontId="7" fillId="0" borderId="5" xfId="1" applyFont="1" applyBorder="1" applyAlignment="1">
      <alignment vertical="top" wrapText="1"/>
    </xf>
    <xf numFmtId="0" fontId="5" fillId="0" borderId="6" xfId="1" applyFont="1" applyBorder="1" applyAlignment="1">
      <alignment vertical="center" wrapText="1"/>
    </xf>
    <xf numFmtId="0" fontId="5" fillId="0" borderId="7" xfId="1" applyFont="1" applyBorder="1" applyAlignment="1">
      <alignment vertical="center" wrapText="1"/>
    </xf>
    <xf numFmtId="0" fontId="5" fillId="0" borderId="8" xfId="1" applyFont="1" applyBorder="1" applyAlignment="1">
      <alignment vertical="center" wrapText="1"/>
    </xf>
    <xf numFmtId="0" fontId="5" fillId="0" borderId="8" xfId="1" applyFont="1" applyBorder="1" applyAlignment="1">
      <alignment horizontal="justify" vertical="center" wrapText="1"/>
    </xf>
    <xf numFmtId="0" fontId="5" fillId="0" borderId="5" xfId="1" applyFont="1" applyBorder="1" applyAlignment="1">
      <alignment vertical="top" wrapText="1"/>
    </xf>
    <xf numFmtId="0" fontId="5" fillId="0" borderId="9" xfId="1" applyFont="1" applyBorder="1" applyAlignment="1">
      <alignment vertical="center" wrapText="1"/>
    </xf>
    <xf numFmtId="0" fontId="6" fillId="0" borderId="3" xfId="1" applyFont="1" applyBorder="1" applyAlignment="1">
      <alignment vertical="center" wrapText="1"/>
    </xf>
    <xf numFmtId="0" fontId="5" fillId="0" borderId="3" xfId="1" applyFont="1" applyBorder="1" applyAlignment="1">
      <alignment horizontal="justify" vertical="center" wrapText="1"/>
    </xf>
    <xf numFmtId="0" fontId="5" fillId="0" borderId="4" xfId="1" applyFont="1" applyBorder="1" applyAlignment="1">
      <alignment vertical="center" wrapText="1"/>
    </xf>
    <xf numFmtId="0" fontId="7" fillId="0" borderId="5" xfId="1" applyFont="1" applyBorder="1" applyAlignment="1">
      <alignment horizontal="justify" vertical="center" wrapText="1"/>
    </xf>
    <xf numFmtId="0" fontId="8" fillId="0" borderId="0" xfId="1" applyFont="1"/>
    <xf numFmtId="0" fontId="5" fillId="0" borderId="7" xfId="1" applyFont="1" applyBorder="1" applyAlignment="1">
      <alignment horizontal="justify" vertical="center" wrapText="1"/>
    </xf>
    <xf numFmtId="0" fontId="5" fillId="0" borderId="5" xfId="1" applyFont="1" applyBorder="1" applyAlignment="1">
      <alignment vertical="center" wrapText="1"/>
    </xf>
    <xf numFmtId="0" fontId="5" fillId="0" borderId="5" xfId="1" applyFont="1" applyBorder="1" applyAlignment="1">
      <alignment horizontal="justify" vertical="center" wrapText="1"/>
    </xf>
    <xf numFmtId="0" fontId="5" fillId="0" borderId="10" xfId="1" applyFont="1" applyBorder="1" applyAlignment="1">
      <alignment horizontal="justify" vertical="center" wrapText="1"/>
    </xf>
    <xf numFmtId="0" fontId="7" fillId="0" borderId="10" xfId="1" applyFont="1" applyBorder="1" applyAlignment="1">
      <alignment horizontal="justify" vertical="center" wrapText="1"/>
    </xf>
    <xf numFmtId="0" fontId="5" fillId="0" borderId="7" xfId="1" applyFont="1" applyBorder="1" applyAlignment="1">
      <alignment vertical="top" wrapText="1"/>
    </xf>
    <xf numFmtId="0" fontId="5" fillId="0" borderId="0" xfId="1" applyFont="1" applyAlignment="1">
      <alignment vertical="top" wrapText="1"/>
    </xf>
    <xf numFmtId="0" fontId="9" fillId="0" borderId="0" xfId="1" applyFont="1" applyAlignment="1">
      <alignment horizontal="justify"/>
    </xf>
    <xf numFmtId="0" fontId="10" fillId="0" borderId="0" xfId="1" applyFont="1"/>
    <xf numFmtId="0" fontId="11" fillId="0" borderId="0" xfId="1" applyFont="1"/>
    <xf numFmtId="0" fontId="12" fillId="3" borderId="11" xfId="1" applyFont="1" applyFill="1" applyBorder="1" applyAlignment="1">
      <alignment horizontal="center" vertical="center" wrapText="1"/>
    </xf>
    <xf numFmtId="0" fontId="13" fillId="4" borderId="11" xfId="1" applyFont="1" applyFill="1" applyBorder="1" applyAlignment="1">
      <alignment horizontal="center" vertical="center" wrapText="1"/>
    </xf>
    <xf numFmtId="0" fontId="11" fillId="4" borderId="0" xfId="1" applyFont="1" applyFill="1"/>
    <xf numFmtId="0" fontId="13" fillId="0" borderId="11" xfId="1" applyFont="1" applyFill="1" applyBorder="1" applyAlignment="1">
      <alignment horizontal="center" vertical="top" wrapText="1"/>
    </xf>
    <xf numFmtId="0" fontId="12" fillId="0" borderId="11" xfId="1" applyFont="1" applyFill="1" applyBorder="1" applyAlignment="1">
      <alignment horizontal="justify" vertical="top" wrapText="1"/>
    </xf>
    <xf numFmtId="4" fontId="13" fillId="0" borderId="11" xfId="1" applyNumberFormat="1" applyFont="1" applyFill="1" applyBorder="1" applyAlignment="1">
      <alignment horizontal="right" wrapText="1"/>
    </xf>
    <xf numFmtId="4" fontId="12" fillId="0" borderId="11" xfId="1" applyNumberFormat="1" applyFont="1" applyFill="1" applyBorder="1" applyAlignment="1">
      <alignment horizontal="right" vertical="top" wrapText="1"/>
    </xf>
    <xf numFmtId="0" fontId="11" fillId="0" borderId="12" xfId="1" applyFont="1" applyBorder="1"/>
    <xf numFmtId="0" fontId="11" fillId="0" borderId="0" xfId="1" applyFont="1" applyBorder="1"/>
    <xf numFmtId="0" fontId="12" fillId="0" borderId="11" xfId="1" applyFont="1" applyFill="1" applyBorder="1" applyAlignment="1">
      <alignment horizontal="right" vertical="top" wrapText="1"/>
    </xf>
    <xf numFmtId="0" fontId="14" fillId="0" borderId="0" xfId="1" applyFont="1"/>
    <xf numFmtId="0" fontId="11" fillId="0" borderId="0" xfId="1" applyFont="1" applyAlignment="1">
      <alignment vertical="center"/>
    </xf>
    <xf numFmtId="0" fontId="15" fillId="0" borderId="0" xfId="1" applyFont="1" applyAlignment="1">
      <alignment vertical="center"/>
    </xf>
    <xf numFmtId="0" fontId="16" fillId="0" borderId="0" xfId="1" applyFont="1" applyAlignment="1">
      <alignment vertical="center"/>
    </xf>
    <xf numFmtId="0" fontId="18" fillId="0" borderId="0" xfId="2" applyFont="1" applyAlignment="1">
      <alignment horizontal="left" vertical="center"/>
    </xf>
    <xf numFmtId="0" fontId="11" fillId="0" borderId="0" xfId="2" applyFont="1" applyAlignment="1">
      <alignment horizontal="left" vertical="center"/>
    </xf>
    <xf numFmtId="0" fontId="11" fillId="0" borderId="0" xfId="2" applyFont="1" applyAlignment="1">
      <alignment vertical="center"/>
    </xf>
    <xf numFmtId="4" fontId="11" fillId="0" borderId="0" xfId="2" applyNumberFormat="1" applyFont="1" applyAlignment="1">
      <alignment vertical="center"/>
    </xf>
    <xf numFmtId="49" fontId="11" fillId="0" borderId="0" xfId="2" applyNumberFormat="1" applyFont="1" applyAlignment="1">
      <alignment horizontal="right" vertical="center"/>
    </xf>
    <xf numFmtId="0" fontId="11" fillId="0" borderId="0" xfId="2" applyFont="1" applyAlignment="1">
      <alignment vertical="center" wrapText="1"/>
    </xf>
    <xf numFmtId="0" fontId="20" fillId="0" borderId="0" xfId="2" applyFont="1" applyAlignment="1">
      <alignment horizontal="left" vertical="center"/>
    </xf>
    <xf numFmtId="0" fontId="20" fillId="0" borderId="0" xfId="2" applyFont="1" applyAlignment="1">
      <alignment vertical="center"/>
    </xf>
    <xf numFmtId="0" fontId="21" fillId="0" borderId="0" xfId="2" applyFont="1" applyAlignment="1">
      <alignment vertical="center"/>
    </xf>
    <xf numFmtId="4" fontId="13" fillId="0" borderId="0" xfId="2" applyNumberFormat="1" applyFont="1" applyAlignment="1">
      <alignment vertical="center"/>
    </xf>
    <xf numFmtId="4" fontId="21" fillId="0" borderId="0" xfId="2" applyNumberFormat="1" applyFont="1" applyAlignment="1">
      <alignment vertical="center"/>
    </xf>
    <xf numFmtId="0" fontId="21" fillId="0" borderId="0" xfId="2" applyFont="1" applyAlignment="1">
      <alignment vertical="center" wrapText="1"/>
    </xf>
    <xf numFmtId="0" fontId="18" fillId="0" borderId="0" xfId="1" applyFont="1" applyAlignment="1">
      <alignment vertical="center"/>
    </xf>
    <xf numFmtId="0" fontId="12" fillId="5" borderId="13" xfId="1" applyFont="1" applyFill="1" applyBorder="1" applyAlignment="1">
      <alignment horizontal="center" vertical="center" wrapText="1"/>
    </xf>
    <xf numFmtId="0" fontId="13" fillId="6" borderId="14" xfId="1" applyFont="1" applyFill="1" applyBorder="1" applyAlignment="1">
      <alignment horizontal="center" vertical="center" wrapText="1"/>
    </xf>
    <xf numFmtId="0" fontId="13" fillId="6" borderId="15" xfId="1" applyFont="1" applyFill="1" applyBorder="1" applyAlignment="1">
      <alignment horizontal="center" vertical="center" wrapText="1"/>
    </xf>
    <xf numFmtId="0" fontId="11" fillId="4" borderId="0" xfId="1" applyFont="1" applyFill="1" applyAlignment="1">
      <alignment vertical="center"/>
    </xf>
    <xf numFmtId="0" fontId="23" fillId="7" borderId="2" xfId="1" applyFont="1" applyFill="1" applyBorder="1" applyAlignment="1">
      <alignment horizontal="center" vertical="center" wrapText="1"/>
    </xf>
    <xf numFmtId="0" fontId="23" fillId="7" borderId="16" xfId="1" applyFont="1" applyFill="1" applyBorder="1" applyAlignment="1">
      <alignment vertical="center" wrapText="1"/>
    </xf>
    <xf numFmtId="4" fontId="23" fillId="7" borderId="16" xfId="1" applyNumberFormat="1" applyFont="1" applyFill="1" applyBorder="1" applyAlignment="1">
      <alignment horizontal="center" vertical="center" wrapText="1"/>
    </xf>
    <xf numFmtId="4" fontId="11" fillId="0" borderId="0" xfId="1" applyNumberFormat="1" applyFont="1" applyAlignment="1">
      <alignment vertical="center"/>
    </xf>
    <xf numFmtId="0" fontId="5" fillId="0" borderId="0" xfId="1" applyFont="1" applyAlignment="1">
      <alignment horizontal="justify" vertical="top" wrapText="1"/>
    </xf>
    <xf numFmtId="4" fontId="20" fillId="0" borderId="0" xfId="2" applyNumberFormat="1" applyFont="1" applyAlignment="1">
      <alignment vertical="center"/>
    </xf>
    <xf numFmtId="0" fontId="26" fillId="0" borderId="0" xfId="2" applyFont="1" applyAlignment="1">
      <alignment vertical="center"/>
    </xf>
    <xf numFmtId="0" fontId="21" fillId="0" borderId="17" xfId="2" applyFont="1" applyBorder="1" applyAlignment="1">
      <alignment vertical="center"/>
    </xf>
    <xf numFmtId="0" fontId="22" fillId="0" borderId="17" xfId="2" applyFont="1" applyBorder="1" applyAlignment="1">
      <alignment horizontal="right" vertical="center"/>
    </xf>
    <xf numFmtId="0" fontId="27" fillId="0" borderId="0" xfId="2" applyFont="1" applyAlignment="1">
      <alignment vertical="center"/>
    </xf>
    <xf numFmtId="0" fontId="13" fillId="9" borderId="18" xfId="2" applyFont="1" applyFill="1" applyBorder="1" applyAlignment="1">
      <alignment horizontal="center" vertical="center" wrapText="1"/>
    </xf>
    <xf numFmtId="0" fontId="27" fillId="9" borderId="0" xfId="2" applyFont="1" applyFill="1" applyAlignment="1">
      <alignment vertical="center"/>
    </xf>
    <xf numFmtId="0" fontId="12" fillId="9" borderId="18" xfId="2" applyFont="1" applyFill="1" applyBorder="1" applyAlignment="1">
      <alignment horizontal="left" vertical="center" wrapText="1"/>
    </xf>
    <xf numFmtId="4" fontId="12" fillId="9" borderId="18" xfId="2" applyNumberFormat="1" applyFont="1" applyFill="1" applyBorder="1" applyAlignment="1">
      <alignment horizontal="right" vertical="center" wrapText="1"/>
    </xf>
    <xf numFmtId="0" fontId="28" fillId="9" borderId="0" xfId="2" applyFont="1" applyFill="1" applyAlignment="1">
      <alignment vertical="center"/>
    </xf>
    <xf numFmtId="49" fontId="19" fillId="0" borderId="18" xfId="2" applyNumberFormat="1" applyFont="1" applyBorder="1" applyAlignment="1">
      <alignment horizontal="left" vertical="center" wrapText="1"/>
    </xf>
    <xf numFmtId="0" fontId="19" fillId="0" borderId="18" xfId="2" applyFont="1" applyBorder="1" applyAlignment="1">
      <alignment horizontal="justify" vertical="center" wrapText="1"/>
    </xf>
    <xf numFmtId="4" fontId="19" fillId="10" borderId="18" xfId="2" applyNumberFormat="1" applyFont="1" applyFill="1" applyBorder="1" applyAlignment="1">
      <alignment horizontal="right" vertical="center" wrapText="1"/>
    </xf>
    <xf numFmtId="4" fontId="19" fillId="0" borderId="18" xfId="2" applyNumberFormat="1" applyFont="1" applyBorder="1" applyAlignment="1">
      <alignment horizontal="right" vertical="center" wrapText="1"/>
    </xf>
    <xf numFmtId="0" fontId="29" fillId="0" borderId="0" xfId="2" applyFont="1" applyAlignment="1">
      <alignment vertical="center"/>
    </xf>
    <xf numFmtId="0" fontId="30" fillId="9" borderId="0" xfId="2" applyFont="1" applyFill="1" applyAlignment="1">
      <alignment vertical="center"/>
    </xf>
    <xf numFmtId="49" fontId="13" fillId="0" borderId="18" xfId="2" applyNumberFormat="1" applyFont="1" applyBorder="1" applyAlignment="1">
      <alignment horizontal="left" vertical="center" wrapText="1"/>
    </xf>
    <xf numFmtId="0" fontId="13" fillId="0" borderId="18" xfId="2" applyFont="1" applyBorder="1" applyAlignment="1">
      <alignment horizontal="left" vertical="center" wrapText="1"/>
    </xf>
    <xf numFmtId="4" fontId="13" fillId="10" borderId="18" xfId="2" applyNumberFormat="1" applyFont="1" applyFill="1" applyBorder="1" applyAlignment="1">
      <alignment horizontal="right" vertical="center" wrapText="1"/>
    </xf>
    <xf numFmtId="4" fontId="12" fillId="0" borderId="18" xfId="2" applyNumberFormat="1" applyFont="1" applyBorder="1" applyAlignment="1">
      <alignment horizontal="right" vertical="center" wrapText="1"/>
    </xf>
    <xf numFmtId="4" fontId="12" fillId="10" borderId="18" xfId="2" applyNumberFormat="1" applyFont="1" applyFill="1" applyBorder="1" applyAlignment="1">
      <alignment horizontal="right" vertical="center" wrapText="1"/>
    </xf>
    <xf numFmtId="0" fontId="31" fillId="0" borderId="0" xfId="2" applyFont="1" applyAlignment="1">
      <alignment vertical="center"/>
    </xf>
    <xf numFmtId="0" fontId="32" fillId="0" borderId="0" xfId="2" applyFont="1" applyAlignment="1">
      <alignment vertical="center"/>
    </xf>
    <xf numFmtId="0" fontId="19" fillId="0" borderId="18" xfId="2" applyFont="1" applyBorder="1" applyAlignment="1">
      <alignment vertical="center" wrapText="1"/>
    </xf>
    <xf numFmtId="0" fontId="5" fillId="0" borderId="19" xfId="1" applyFont="1" applyBorder="1" applyAlignment="1">
      <alignment vertical="top" wrapText="1"/>
    </xf>
    <xf numFmtId="0" fontId="7" fillId="0" borderId="20" xfId="1" applyFont="1" applyBorder="1" applyAlignment="1">
      <alignment vertical="top" wrapText="1"/>
    </xf>
    <xf numFmtId="0" fontId="5" fillId="0" borderId="0" xfId="1" applyFont="1" applyBorder="1" applyAlignment="1">
      <alignment vertical="center" wrapText="1"/>
    </xf>
    <xf numFmtId="0" fontId="12" fillId="3" borderId="18" xfId="1" applyFont="1" applyFill="1" applyBorder="1" applyAlignment="1">
      <alignment horizontal="center" vertical="center" wrapText="1"/>
    </xf>
    <xf numFmtId="0" fontId="13" fillId="4" borderId="18" xfId="1" applyFont="1" applyFill="1" applyBorder="1" applyAlignment="1">
      <alignment horizontal="center" vertical="center" wrapText="1"/>
    </xf>
    <xf numFmtId="4" fontId="12" fillId="0" borderId="18" xfId="1" applyNumberFormat="1" applyFont="1" applyFill="1" applyBorder="1" applyAlignment="1">
      <alignment horizontal="right" vertical="top" wrapText="1"/>
    </xf>
    <xf numFmtId="49" fontId="5" fillId="0" borderId="21" xfId="1" applyNumberFormat="1" applyFont="1" applyBorder="1" applyAlignment="1">
      <alignment horizontal="justify" vertical="top" wrapText="1"/>
    </xf>
    <xf numFmtId="0" fontId="3" fillId="0" borderId="3" xfId="1" applyFont="1" applyBorder="1" applyAlignment="1">
      <alignment horizontal="justify" vertical="top" wrapText="1"/>
    </xf>
    <xf numFmtId="49" fontId="5" fillId="0" borderId="21" xfId="1" applyNumberFormat="1" applyFont="1" applyBorder="1" applyAlignment="1">
      <alignment horizontal="justify" wrapText="1"/>
    </xf>
    <xf numFmtId="0" fontId="5" fillId="0" borderId="8" xfId="1" applyFont="1" applyBorder="1" applyAlignment="1">
      <alignment wrapText="1"/>
    </xf>
    <xf numFmtId="0" fontId="6" fillId="0" borderId="7" xfId="1" applyFont="1" applyBorder="1" applyAlignment="1">
      <alignment vertical="center" wrapText="1"/>
    </xf>
    <xf numFmtId="0" fontId="6" fillId="0" borderId="7" xfId="1" applyFont="1" applyBorder="1" applyAlignment="1">
      <alignment horizontal="justify" vertical="center" wrapText="1"/>
    </xf>
    <xf numFmtId="0" fontId="6" fillId="0" borderId="10" xfId="1" applyFont="1" applyBorder="1" applyAlignment="1">
      <alignment horizontal="justify" vertical="center" wrapText="1"/>
    </xf>
    <xf numFmtId="0" fontId="13" fillId="0" borderId="0" xfId="2" applyFont="1" applyAlignment="1">
      <alignment vertical="center"/>
    </xf>
    <xf numFmtId="0" fontId="35" fillId="0" borderId="0" xfId="2" applyFont="1" applyAlignment="1">
      <alignment vertical="center"/>
    </xf>
    <xf numFmtId="49" fontId="13" fillId="0" borderId="0" xfId="2" applyNumberFormat="1" applyFont="1" applyAlignment="1">
      <alignment horizontal="center" vertical="center"/>
    </xf>
    <xf numFmtId="49" fontId="13" fillId="0" borderId="0" xfId="2" applyNumberFormat="1" applyFont="1" applyAlignment="1">
      <alignment vertical="center"/>
    </xf>
    <xf numFmtId="0" fontId="36" fillId="0" borderId="0" xfId="2" applyFont="1" applyAlignment="1">
      <alignment vertical="center"/>
    </xf>
    <xf numFmtId="0" fontId="3" fillId="0" borderId="0" xfId="0" applyFont="1"/>
    <xf numFmtId="0" fontId="13" fillId="0" borderId="0" xfId="1" applyFont="1" applyAlignment="1">
      <alignment vertical="center"/>
    </xf>
    <xf numFmtId="49" fontId="13" fillId="0" borderId="0" xfId="1" applyNumberFormat="1" applyFont="1" applyAlignment="1">
      <alignment horizontal="center" vertical="center"/>
    </xf>
    <xf numFmtId="0" fontId="37" fillId="0" borderId="0" xfId="1" applyFont="1" applyAlignment="1">
      <alignment vertical="center"/>
    </xf>
    <xf numFmtId="0" fontId="13" fillId="0" borderId="0" xfId="1" applyFont="1" applyAlignment="1"/>
    <xf numFmtId="0" fontId="37" fillId="0" borderId="0" xfId="1" applyFont="1" applyAlignment="1"/>
    <xf numFmtId="0" fontId="5" fillId="0" borderId="7" xfId="1" applyFont="1" applyBorder="1" applyAlignment="1">
      <alignment horizontal="justify" wrapText="1"/>
    </xf>
    <xf numFmtId="0" fontId="12" fillId="8" borderId="18" xfId="2" applyFont="1" applyFill="1" applyBorder="1" applyAlignment="1">
      <alignment horizontal="center" vertical="center" wrapText="1"/>
    </xf>
    <xf numFmtId="4" fontId="38" fillId="10" borderId="18" xfId="2" applyNumberFormat="1" applyFont="1" applyFill="1" applyBorder="1" applyAlignment="1">
      <alignment horizontal="right" vertical="center" wrapText="1"/>
    </xf>
    <xf numFmtId="0" fontId="13" fillId="0" borderId="0" xfId="2" applyFont="1"/>
    <xf numFmtId="0" fontId="35" fillId="0" borderId="0" xfId="2" applyFont="1"/>
    <xf numFmtId="4" fontId="27" fillId="0" borderId="0" xfId="2" applyNumberFormat="1" applyFont="1" applyAlignment="1">
      <alignment vertical="center"/>
    </xf>
    <xf numFmtId="4" fontId="29" fillId="0" borderId="0" xfId="2" applyNumberFormat="1" applyFont="1" applyAlignment="1">
      <alignment vertical="center"/>
    </xf>
    <xf numFmtId="0" fontId="5" fillId="0" borderId="0" xfId="1" applyFont="1" applyAlignment="1">
      <alignment horizontal="justify" vertical="top" wrapText="1"/>
    </xf>
    <xf numFmtId="0" fontId="2" fillId="0" borderId="0" xfId="1" applyFont="1" applyAlignment="1">
      <alignment horizontal="center"/>
    </xf>
    <xf numFmtId="0" fontId="4" fillId="0" borderId="0" xfId="1" applyFont="1" applyAlignment="1">
      <alignment horizontal="center"/>
    </xf>
    <xf numFmtId="0" fontId="5" fillId="0" borderId="0" xfId="1" applyFont="1" applyAlignment="1">
      <alignment horizontal="fill" wrapText="1"/>
    </xf>
    <xf numFmtId="0" fontId="5" fillId="0" borderId="8" xfId="1" applyFont="1" applyBorder="1" applyAlignment="1">
      <alignment horizontal="center" vertical="center" wrapText="1"/>
    </xf>
    <xf numFmtId="0" fontId="5" fillId="0" borderId="3" xfId="1" applyFont="1" applyBorder="1" applyAlignment="1">
      <alignment horizontal="center" vertical="center" wrapText="1"/>
    </xf>
    <xf numFmtId="0" fontId="5" fillId="0" borderId="22" xfId="1" applyFont="1" applyBorder="1" applyAlignment="1">
      <alignment horizontal="center" vertical="center" wrapText="1"/>
    </xf>
    <xf numFmtId="0" fontId="12" fillId="8" borderId="18" xfId="2" applyFont="1" applyFill="1" applyBorder="1" applyAlignment="1">
      <alignment horizontal="center" vertical="center" wrapText="1"/>
    </xf>
    <xf numFmtId="0" fontId="12" fillId="0" borderId="18" xfId="2" applyFont="1" applyBorder="1" applyAlignment="1">
      <alignment horizontal="center" vertical="center" wrapText="1"/>
    </xf>
  </cellXfs>
  <cellStyles count="4">
    <cellStyle name="Normalny" xfId="0" builtinId="0"/>
    <cellStyle name="Normalny 2" xfId="1" xr:uid="{00000000-0005-0000-0000-000001000000}"/>
    <cellStyle name="Normalny 3" xfId="2" xr:uid="{00000000-0005-0000-0000-000002000000}"/>
    <cellStyle name="Normalny 4" xfId="3" xr:uid="{AB9DD5C4-F1A8-4C0A-A6FD-E188E30820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ZBK%20Sprawozdanie%20finansowe%202021%20(z%20liczba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s"/>
      <sheetName val="Zestawienie zmian w funduszu"/>
      <sheetName val="Rachunek zysków i strat"/>
      <sheetName val="Rachunek zysków i strat z §"/>
    </sheetNames>
    <sheetDataSet>
      <sheetData sheetId="0">
        <row r="12">
          <cell r="E12">
            <v>89982984.370000005</v>
          </cell>
        </row>
      </sheetData>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3"/>
  <sheetViews>
    <sheetView tabSelected="1" view="pageBreakPreview" topLeftCell="A7" zoomScaleNormal="100" zoomScaleSheetLayoutView="100" workbookViewId="0">
      <selection activeCell="B19" sqref="B19"/>
    </sheetView>
  </sheetViews>
  <sheetFormatPr defaultColWidth="8.109375" defaultRowHeight="14.4" x14ac:dyDescent="0.25"/>
  <cols>
    <col min="1" max="1" width="6.88671875" style="2" customWidth="1"/>
    <col min="2" max="2" width="96.6640625" style="2" customWidth="1"/>
    <col min="3" max="253" width="8.109375" style="2"/>
    <col min="254" max="254" width="6.88671875" style="2" customWidth="1"/>
    <col min="255" max="255" width="46.5546875" style="2" customWidth="1"/>
    <col min="256" max="256" width="34" style="2" customWidth="1"/>
    <col min="257" max="257" width="18.109375" style="2" customWidth="1"/>
    <col min="258" max="258" width="72.6640625" style="2" customWidth="1"/>
    <col min="259" max="509" width="8.109375" style="2"/>
    <col min="510" max="510" width="6.88671875" style="2" customWidth="1"/>
    <col min="511" max="511" width="46.5546875" style="2" customWidth="1"/>
    <col min="512" max="512" width="34" style="2" customWidth="1"/>
    <col min="513" max="513" width="18.109375" style="2" customWidth="1"/>
    <col min="514" max="514" width="72.6640625" style="2" customWidth="1"/>
    <col min="515" max="765" width="8.109375" style="2"/>
    <col min="766" max="766" width="6.88671875" style="2" customWidth="1"/>
    <col min="767" max="767" width="46.5546875" style="2" customWidth="1"/>
    <col min="768" max="768" width="34" style="2" customWidth="1"/>
    <col min="769" max="769" width="18.109375" style="2" customWidth="1"/>
    <col min="770" max="770" width="72.6640625" style="2" customWidth="1"/>
    <col min="771" max="1021" width="8.109375" style="2"/>
    <col min="1022" max="1022" width="6.88671875" style="2" customWidth="1"/>
    <col min="1023" max="1023" width="46.5546875" style="2" customWidth="1"/>
    <col min="1024" max="1024" width="34" style="2" customWidth="1"/>
    <col min="1025" max="1025" width="18.109375" style="2" customWidth="1"/>
    <col min="1026" max="1026" width="72.6640625" style="2" customWidth="1"/>
    <col min="1027" max="1277" width="8.109375" style="2"/>
    <col min="1278" max="1278" width="6.88671875" style="2" customWidth="1"/>
    <col min="1279" max="1279" width="46.5546875" style="2" customWidth="1"/>
    <col min="1280" max="1280" width="34" style="2" customWidth="1"/>
    <col min="1281" max="1281" width="18.109375" style="2" customWidth="1"/>
    <col min="1282" max="1282" width="72.6640625" style="2" customWidth="1"/>
    <col min="1283" max="1533" width="8.109375" style="2"/>
    <col min="1534" max="1534" width="6.88671875" style="2" customWidth="1"/>
    <col min="1535" max="1535" width="46.5546875" style="2" customWidth="1"/>
    <col min="1536" max="1536" width="34" style="2" customWidth="1"/>
    <col min="1537" max="1537" width="18.109375" style="2" customWidth="1"/>
    <col min="1538" max="1538" width="72.6640625" style="2" customWidth="1"/>
    <col min="1539" max="1789" width="8.109375" style="2"/>
    <col min="1790" max="1790" width="6.88671875" style="2" customWidth="1"/>
    <col min="1791" max="1791" width="46.5546875" style="2" customWidth="1"/>
    <col min="1792" max="1792" width="34" style="2" customWidth="1"/>
    <col min="1793" max="1793" width="18.109375" style="2" customWidth="1"/>
    <col min="1794" max="1794" width="72.6640625" style="2" customWidth="1"/>
    <col min="1795" max="2045" width="8.109375" style="2"/>
    <col min="2046" max="2046" width="6.88671875" style="2" customWidth="1"/>
    <col min="2047" max="2047" width="46.5546875" style="2" customWidth="1"/>
    <col min="2048" max="2048" width="34" style="2" customWidth="1"/>
    <col min="2049" max="2049" width="18.109375" style="2" customWidth="1"/>
    <col min="2050" max="2050" width="72.6640625" style="2" customWidth="1"/>
    <col min="2051" max="2301" width="8.109375" style="2"/>
    <col min="2302" max="2302" width="6.88671875" style="2" customWidth="1"/>
    <col min="2303" max="2303" width="46.5546875" style="2" customWidth="1"/>
    <col min="2304" max="2304" width="34" style="2" customWidth="1"/>
    <col min="2305" max="2305" width="18.109375" style="2" customWidth="1"/>
    <col min="2306" max="2306" width="72.6640625" style="2" customWidth="1"/>
    <col min="2307" max="2557" width="8.109375" style="2"/>
    <col min="2558" max="2558" width="6.88671875" style="2" customWidth="1"/>
    <col min="2559" max="2559" width="46.5546875" style="2" customWidth="1"/>
    <col min="2560" max="2560" width="34" style="2" customWidth="1"/>
    <col min="2561" max="2561" width="18.109375" style="2" customWidth="1"/>
    <col min="2562" max="2562" width="72.6640625" style="2" customWidth="1"/>
    <col min="2563" max="2813" width="8.109375" style="2"/>
    <col min="2814" max="2814" width="6.88671875" style="2" customWidth="1"/>
    <col min="2815" max="2815" width="46.5546875" style="2" customWidth="1"/>
    <col min="2816" max="2816" width="34" style="2" customWidth="1"/>
    <col min="2817" max="2817" width="18.109375" style="2" customWidth="1"/>
    <col min="2818" max="2818" width="72.6640625" style="2" customWidth="1"/>
    <col min="2819" max="3069" width="8.109375" style="2"/>
    <col min="3070" max="3070" width="6.88671875" style="2" customWidth="1"/>
    <col min="3071" max="3071" width="46.5546875" style="2" customWidth="1"/>
    <col min="3072" max="3072" width="34" style="2" customWidth="1"/>
    <col min="3073" max="3073" width="18.109375" style="2" customWidth="1"/>
    <col min="3074" max="3074" width="72.6640625" style="2" customWidth="1"/>
    <col min="3075" max="3325" width="8.109375" style="2"/>
    <col min="3326" max="3326" width="6.88671875" style="2" customWidth="1"/>
    <col min="3327" max="3327" width="46.5546875" style="2" customWidth="1"/>
    <col min="3328" max="3328" width="34" style="2" customWidth="1"/>
    <col min="3329" max="3329" width="18.109375" style="2" customWidth="1"/>
    <col min="3330" max="3330" width="72.6640625" style="2" customWidth="1"/>
    <col min="3331" max="3581" width="8.109375" style="2"/>
    <col min="3582" max="3582" width="6.88671875" style="2" customWidth="1"/>
    <col min="3583" max="3583" width="46.5546875" style="2" customWidth="1"/>
    <col min="3584" max="3584" width="34" style="2" customWidth="1"/>
    <col min="3585" max="3585" width="18.109375" style="2" customWidth="1"/>
    <col min="3586" max="3586" width="72.6640625" style="2" customWidth="1"/>
    <col min="3587" max="3837" width="8.109375" style="2"/>
    <col min="3838" max="3838" width="6.88671875" style="2" customWidth="1"/>
    <col min="3839" max="3839" width="46.5546875" style="2" customWidth="1"/>
    <col min="3840" max="3840" width="34" style="2" customWidth="1"/>
    <col min="3841" max="3841" width="18.109375" style="2" customWidth="1"/>
    <col min="3842" max="3842" width="72.6640625" style="2" customWidth="1"/>
    <col min="3843" max="4093" width="8.109375" style="2"/>
    <col min="4094" max="4094" width="6.88671875" style="2" customWidth="1"/>
    <col min="4095" max="4095" width="46.5546875" style="2" customWidth="1"/>
    <col min="4096" max="4096" width="34" style="2" customWidth="1"/>
    <col min="4097" max="4097" width="18.109375" style="2" customWidth="1"/>
    <col min="4098" max="4098" width="72.6640625" style="2" customWidth="1"/>
    <col min="4099" max="4349" width="8.109375" style="2"/>
    <col min="4350" max="4350" width="6.88671875" style="2" customWidth="1"/>
    <col min="4351" max="4351" width="46.5546875" style="2" customWidth="1"/>
    <col min="4352" max="4352" width="34" style="2" customWidth="1"/>
    <col min="4353" max="4353" width="18.109375" style="2" customWidth="1"/>
    <col min="4354" max="4354" width="72.6640625" style="2" customWidth="1"/>
    <col min="4355" max="4605" width="8.109375" style="2"/>
    <col min="4606" max="4606" width="6.88671875" style="2" customWidth="1"/>
    <col min="4607" max="4607" width="46.5546875" style="2" customWidth="1"/>
    <col min="4608" max="4608" width="34" style="2" customWidth="1"/>
    <col min="4609" max="4609" width="18.109375" style="2" customWidth="1"/>
    <col min="4610" max="4610" width="72.6640625" style="2" customWidth="1"/>
    <col min="4611" max="4861" width="8.109375" style="2"/>
    <col min="4862" max="4862" width="6.88671875" style="2" customWidth="1"/>
    <col min="4863" max="4863" width="46.5546875" style="2" customWidth="1"/>
    <col min="4864" max="4864" width="34" style="2" customWidth="1"/>
    <col min="4865" max="4865" width="18.109375" style="2" customWidth="1"/>
    <col min="4866" max="4866" width="72.6640625" style="2" customWidth="1"/>
    <col min="4867" max="5117" width="8.109375" style="2"/>
    <col min="5118" max="5118" width="6.88671875" style="2" customWidth="1"/>
    <col min="5119" max="5119" width="46.5546875" style="2" customWidth="1"/>
    <col min="5120" max="5120" width="34" style="2" customWidth="1"/>
    <col min="5121" max="5121" width="18.109375" style="2" customWidth="1"/>
    <col min="5122" max="5122" width="72.6640625" style="2" customWidth="1"/>
    <col min="5123" max="5373" width="8.109375" style="2"/>
    <col min="5374" max="5374" width="6.88671875" style="2" customWidth="1"/>
    <col min="5375" max="5375" width="46.5546875" style="2" customWidth="1"/>
    <col min="5376" max="5376" width="34" style="2" customWidth="1"/>
    <col min="5377" max="5377" width="18.109375" style="2" customWidth="1"/>
    <col min="5378" max="5378" width="72.6640625" style="2" customWidth="1"/>
    <col min="5379" max="5629" width="8.109375" style="2"/>
    <col min="5630" max="5630" width="6.88671875" style="2" customWidth="1"/>
    <col min="5631" max="5631" width="46.5546875" style="2" customWidth="1"/>
    <col min="5632" max="5632" width="34" style="2" customWidth="1"/>
    <col min="5633" max="5633" width="18.109375" style="2" customWidth="1"/>
    <col min="5634" max="5634" width="72.6640625" style="2" customWidth="1"/>
    <col min="5635" max="5885" width="8.109375" style="2"/>
    <col min="5886" max="5886" width="6.88671875" style="2" customWidth="1"/>
    <col min="5887" max="5887" width="46.5546875" style="2" customWidth="1"/>
    <col min="5888" max="5888" width="34" style="2" customWidth="1"/>
    <col min="5889" max="5889" width="18.109375" style="2" customWidth="1"/>
    <col min="5890" max="5890" width="72.6640625" style="2" customWidth="1"/>
    <col min="5891" max="6141" width="8.109375" style="2"/>
    <col min="6142" max="6142" width="6.88671875" style="2" customWidth="1"/>
    <col min="6143" max="6143" width="46.5546875" style="2" customWidth="1"/>
    <col min="6144" max="6144" width="34" style="2" customWidth="1"/>
    <col min="6145" max="6145" width="18.109375" style="2" customWidth="1"/>
    <col min="6146" max="6146" width="72.6640625" style="2" customWidth="1"/>
    <col min="6147" max="6397" width="8.109375" style="2"/>
    <col min="6398" max="6398" width="6.88671875" style="2" customWidth="1"/>
    <col min="6399" max="6399" width="46.5546875" style="2" customWidth="1"/>
    <col min="6400" max="6400" width="34" style="2" customWidth="1"/>
    <col min="6401" max="6401" width="18.109375" style="2" customWidth="1"/>
    <col min="6402" max="6402" width="72.6640625" style="2" customWidth="1"/>
    <col min="6403" max="6653" width="8.109375" style="2"/>
    <col min="6654" max="6654" width="6.88671875" style="2" customWidth="1"/>
    <col min="6655" max="6655" width="46.5546875" style="2" customWidth="1"/>
    <col min="6656" max="6656" width="34" style="2" customWidth="1"/>
    <col min="6657" max="6657" width="18.109375" style="2" customWidth="1"/>
    <col min="6658" max="6658" width="72.6640625" style="2" customWidth="1"/>
    <col min="6659" max="6909" width="8.109375" style="2"/>
    <col min="6910" max="6910" width="6.88671875" style="2" customWidth="1"/>
    <col min="6911" max="6911" width="46.5546875" style="2" customWidth="1"/>
    <col min="6912" max="6912" width="34" style="2" customWidth="1"/>
    <col min="6913" max="6913" width="18.109375" style="2" customWidth="1"/>
    <col min="6914" max="6914" width="72.6640625" style="2" customWidth="1"/>
    <col min="6915" max="7165" width="8.109375" style="2"/>
    <col min="7166" max="7166" width="6.88671875" style="2" customWidth="1"/>
    <col min="7167" max="7167" width="46.5546875" style="2" customWidth="1"/>
    <col min="7168" max="7168" width="34" style="2" customWidth="1"/>
    <col min="7169" max="7169" width="18.109375" style="2" customWidth="1"/>
    <col min="7170" max="7170" width="72.6640625" style="2" customWidth="1"/>
    <col min="7171" max="7421" width="8.109375" style="2"/>
    <col min="7422" max="7422" width="6.88671875" style="2" customWidth="1"/>
    <col min="7423" max="7423" width="46.5546875" style="2" customWidth="1"/>
    <col min="7424" max="7424" width="34" style="2" customWidth="1"/>
    <col min="7425" max="7425" width="18.109375" style="2" customWidth="1"/>
    <col min="7426" max="7426" width="72.6640625" style="2" customWidth="1"/>
    <col min="7427" max="7677" width="8.109375" style="2"/>
    <col min="7678" max="7678" width="6.88671875" style="2" customWidth="1"/>
    <col min="7679" max="7679" width="46.5546875" style="2" customWidth="1"/>
    <col min="7680" max="7680" width="34" style="2" customWidth="1"/>
    <col min="7681" max="7681" width="18.109375" style="2" customWidth="1"/>
    <col min="7682" max="7682" width="72.6640625" style="2" customWidth="1"/>
    <col min="7683" max="7933" width="8.109375" style="2"/>
    <col min="7934" max="7934" width="6.88671875" style="2" customWidth="1"/>
    <col min="7935" max="7935" width="46.5546875" style="2" customWidth="1"/>
    <col min="7936" max="7936" width="34" style="2" customWidth="1"/>
    <col min="7937" max="7937" width="18.109375" style="2" customWidth="1"/>
    <col min="7938" max="7938" width="72.6640625" style="2" customWidth="1"/>
    <col min="7939" max="8189" width="8.109375" style="2"/>
    <col min="8190" max="8190" width="6.88671875" style="2" customWidth="1"/>
    <col min="8191" max="8191" width="46.5546875" style="2" customWidth="1"/>
    <col min="8192" max="8192" width="34" style="2" customWidth="1"/>
    <col min="8193" max="8193" width="18.109375" style="2" customWidth="1"/>
    <col min="8194" max="8194" width="72.6640625" style="2" customWidth="1"/>
    <col min="8195" max="8445" width="8.109375" style="2"/>
    <col min="8446" max="8446" width="6.88671875" style="2" customWidth="1"/>
    <col min="8447" max="8447" width="46.5546875" style="2" customWidth="1"/>
    <col min="8448" max="8448" width="34" style="2" customWidth="1"/>
    <col min="8449" max="8449" width="18.109375" style="2" customWidth="1"/>
    <col min="8450" max="8450" width="72.6640625" style="2" customWidth="1"/>
    <col min="8451" max="8701" width="8.109375" style="2"/>
    <col min="8702" max="8702" width="6.88671875" style="2" customWidth="1"/>
    <col min="8703" max="8703" width="46.5546875" style="2" customWidth="1"/>
    <col min="8704" max="8704" width="34" style="2" customWidth="1"/>
    <col min="8705" max="8705" width="18.109375" style="2" customWidth="1"/>
    <col min="8706" max="8706" width="72.6640625" style="2" customWidth="1"/>
    <col min="8707" max="8957" width="8.109375" style="2"/>
    <col min="8958" max="8958" width="6.88671875" style="2" customWidth="1"/>
    <col min="8959" max="8959" width="46.5546875" style="2" customWidth="1"/>
    <col min="8960" max="8960" width="34" style="2" customWidth="1"/>
    <col min="8961" max="8961" width="18.109375" style="2" customWidth="1"/>
    <col min="8962" max="8962" width="72.6640625" style="2" customWidth="1"/>
    <col min="8963" max="9213" width="8.109375" style="2"/>
    <col min="9214" max="9214" width="6.88671875" style="2" customWidth="1"/>
    <col min="9215" max="9215" width="46.5546875" style="2" customWidth="1"/>
    <col min="9216" max="9216" width="34" style="2" customWidth="1"/>
    <col min="9217" max="9217" width="18.109375" style="2" customWidth="1"/>
    <col min="9218" max="9218" width="72.6640625" style="2" customWidth="1"/>
    <col min="9219" max="9469" width="8.109375" style="2"/>
    <col min="9470" max="9470" width="6.88671875" style="2" customWidth="1"/>
    <col min="9471" max="9471" width="46.5546875" style="2" customWidth="1"/>
    <col min="9472" max="9472" width="34" style="2" customWidth="1"/>
    <col min="9473" max="9473" width="18.109375" style="2" customWidth="1"/>
    <col min="9474" max="9474" width="72.6640625" style="2" customWidth="1"/>
    <col min="9475" max="9725" width="8.109375" style="2"/>
    <col min="9726" max="9726" width="6.88671875" style="2" customWidth="1"/>
    <col min="9727" max="9727" width="46.5546875" style="2" customWidth="1"/>
    <col min="9728" max="9728" width="34" style="2" customWidth="1"/>
    <col min="9729" max="9729" width="18.109375" style="2" customWidth="1"/>
    <col min="9730" max="9730" width="72.6640625" style="2" customWidth="1"/>
    <col min="9731" max="9981" width="8.109375" style="2"/>
    <col min="9982" max="9982" width="6.88671875" style="2" customWidth="1"/>
    <col min="9983" max="9983" width="46.5546875" style="2" customWidth="1"/>
    <col min="9984" max="9984" width="34" style="2" customWidth="1"/>
    <col min="9985" max="9985" width="18.109375" style="2" customWidth="1"/>
    <col min="9986" max="9986" width="72.6640625" style="2" customWidth="1"/>
    <col min="9987" max="10237" width="8.109375" style="2"/>
    <col min="10238" max="10238" width="6.88671875" style="2" customWidth="1"/>
    <col min="10239" max="10239" width="46.5546875" style="2" customWidth="1"/>
    <col min="10240" max="10240" width="34" style="2" customWidth="1"/>
    <col min="10241" max="10241" width="18.109375" style="2" customWidth="1"/>
    <col min="10242" max="10242" width="72.6640625" style="2" customWidth="1"/>
    <col min="10243" max="10493" width="8.109375" style="2"/>
    <col min="10494" max="10494" width="6.88671875" style="2" customWidth="1"/>
    <col min="10495" max="10495" width="46.5546875" style="2" customWidth="1"/>
    <col min="10496" max="10496" width="34" style="2" customWidth="1"/>
    <col min="10497" max="10497" width="18.109375" style="2" customWidth="1"/>
    <col min="10498" max="10498" width="72.6640625" style="2" customWidth="1"/>
    <col min="10499" max="10749" width="8.109375" style="2"/>
    <col min="10750" max="10750" width="6.88671875" style="2" customWidth="1"/>
    <col min="10751" max="10751" width="46.5546875" style="2" customWidth="1"/>
    <col min="10752" max="10752" width="34" style="2" customWidth="1"/>
    <col min="10753" max="10753" width="18.109375" style="2" customWidth="1"/>
    <col min="10754" max="10754" width="72.6640625" style="2" customWidth="1"/>
    <col min="10755" max="11005" width="8.109375" style="2"/>
    <col min="11006" max="11006" width="6.88671875" style="2" customWidth="1"/>
    <col min="11007" max="11007" width="46.5546875" style="2" customWidth="1"/>
    <col min="11008" max="11008" width="34" style="2" customWidth="1"/>
    <col min="11009" max="11009" width="18.109375" style="2" customWidth="1"/>
    <col min="11010" max="11010" width="72.6640625" style="2" customWidth="1"/>
    <col min="11011" max="11261" width="8.109375" style="2"/>
    <col min="11262" max="11262" width="6.88671875" style="2" customWidth="1"/>
    <col min="11263" max="11263" width="46.5546875" style="2" customWidth="1"/>
    <col min="11264" max="11264" width="34" style="2" customWidth="1"/>
    <col min="11265" max="11265" width="18.109375" style="2" customWidth="1"/>
    <col min="11266" max="11266" width="72.6640625" style="2" customWidth="1"/>
    <col min="11267" max="11517" width="8.109375" style="2"/>
    <col min="11518" max="11518" width="6.88671875" style="2" customWidth="1"/>
    <col min="11519" max="11519" width="46.5546875" style="2" customWidth="1"/>
    <col min="11520" max="11520" width="34" style="2" customWidth="1"/>
    <col min="11521" max="11521" width="18.109375" style="2" customWidth="1"/>
    <col min="11522" max="11522" width="72.6640625" style="2" customWidth="1"/>
    <col min="11523" max="11773" width="8.109375" style="2"/>
    <col min="11774" max="11774" width="6.88671875" style="2" customWidth="1"/>
    <col min="11775" max="11775" width="46.5546875" style="2" customWidth="1"/>
    <col min="11776" max="11776" width="34" style="2" customWidth="1"/>
    <col min="11777" max="11777" width="18.109375" style="2" customWidth="1"/>
    <col min="11778" max="11778" width="72.6640625" style="2" customWidth="1"/>
    <col min="11779" max="12029" width="8.109375" style="2"/>
    <col min="12030" max="12030" width="6.88671875" style="2" customWidth="1"/>
    <col min="12031" max="12031" width="46.5546875" style="2" customWidth="1"/>
    <col min="12032" max="12032" width="34" style="2" customWidth="1"/>
    <col min="12033" max="12033" width="18.109375" style="2" customWidth="1"/>
    <col min="12034" max="12034" width="72.6640625" style="2" customWidth="1"/>
    <col min="12035" max="12285" width="8.109375" style="2"/>
    <col min="12286" max="12286" width="6.88671875" style="2" customWidth="1"/>
    <col min="12287" max="12287" width="46.5546875" style="2" customWidth="1"/>
    <col min="12288" max="12288" width="34" style="2" customWidth="1"/>
    <col min="12289" max="12289" width="18.109375" style="2" customWidth="1"/>
    <col min="12290" max="12290" width="72.6640625" style="2" customWidth="1"/>
    <col min="12291" max="12541" width="8.109375" style="2"/>
    <col min="12542" max="12542" width="6.88671875" style="2" customWidth="1"/>
    <col min="12543" max="12543" width="46.5546875" style="2" customWidth="1"/>
    <col min="12544" max="12544" width="34" style="2" customWidth="1"/>
    <col min="12545" max="12545" width="18.109375" style="2" customWidth="1"/>
    <col min="12546" max="12546" width="72.6640625" style="2" customWidth="1"/>
    <col min="12547" max="12797" width="8.109375" style="2"/>
    <col min="12798" max="12798" width="6.88671875" style="2" customWidth="1"/>
    <col min="12799" max="12799" width="46.5546875" style="2" customWidth="1"/>
    <col min="12800" max="12800" width="34" style="2" customWidth="1"/>
    <col min="12801" max="12801" width="18.109375" style="2" customWidth="1"/>
    <col min="12802" max="12802" width="72.6640625" style="2" customWidth="1"/>
    <col min="12803" max="13053" width="8.109375" style="2"/>
    <col min="13054" max="13054" width="6.88671875" style="2" customWidth="1"/>
    <col min="13055" max="13055" width="46.5546875" style="2" customWidth="1"/>
    <col min="13056" max="13056" width="34" style="2" customWidth="1"/>
    <col min="13057" max="13057" width="18.109375" style="2" customWidth="1"/>
    <col min="13058" max="13058" width="72.6640625" style="2" customWidth="1"/>
    <col min="13059" max="13309" width="8.109375" style="2"/>
    <col min="13310" max="13310" width="6.88671875" style="2" customWidth="1"/>
    <col min="13311" max="13311" width="46.5546875" style="2" customWidth="1"/>
    <col min="13312" max="13312" width="34" style="2" customWidth="1"/>
    <col min="13313" max="13313" width="18.109375" style="2" customWidth="1"/>
    <col min="13314" max="13314" width="72.6640625" style="2" customWidth="1"/>
    <col min="13315" max="13565" width="8.109375" style="2"/>
    <col min="13566" max="13566" width="6.88671875" style="2" customWidth="1"/>
    <col min="13567" max="13567" width="46.5546875" style="2" customWidth="1"/>
    <col min="13568" max="13568" width="34" style="2" customWidth="1"/>
    <col min="13569" max="13569" width="18.109375" style="2" customWidth="1"/>
    <col min="13570" max="13570" width="72.6640625" style="2" customWidth="1"/>
    <col min="13571" max="13821" width="8.109375" style="2"/>
    <col min="13822" max="13822" width="6.88671875" style="2" customWidth="1"/>
    <col min="13823" max="13823" width="46.5546875" style="2" customWidth="1"/>
    <col min="13824" max="13824" width="34" style="2" customWidth="1"/>
    <col min="13825" max="13825" width="18.109375" style="2" customWidth="1"/>
    <col min="13826" max="13826" width="72.6640625" style="2" customWidth="1"/>
    <col min="13827" max="14077" width="8.109375" style="2"/>
    <col min="14078" max="14078" width="6.88671875" style="2" customWidth="1"/>
    <col min="14079" max="14079" width="46.5546875" style="2" customWidth="1"/>
    <col min="14080" max="14080" width="34" style="2" customWidth="1"/>
    <col min="14081" max="14081" width="18.109375" style="2" customWidth="1"/>
    <col min="14082" max="14082" width="72.6640625" style="2" customWidth="1"/>
    <col min="14083" max="14333" width="8.109375" style="2"/>
    <col min="14334" max="14334" width="6.88671875" style="2" customWidth="1"/>
    <col min="14335" max="14335" width="46.5546875" style="2" customWidth="1"/>
    <col min="14336" max="14336" width="34" style="2" customWidth="1"/>
    <col min="14337" max="14337" width="18.109375" style="2" customWidth="1"/>
    <col min="14338" max="14338" width="72.6640625" style="2" customWidth="1"/>
    <col min="14339" max="14589" width="8.109375" style="2"/>
    <col min="14590" max="14590" width="6.88671875" style="2" customWidth="1"/>
    <col min="14591" max="14591" width="46.5546875" style="2" customWidth="1"/>
    <col min="14592" max="14592" width="34" style="2" customWidth="1"/>
    <col min="14593" max="14593" width="18.109375" style="2" customWidth="1"/>
    <col min="14594" max="14594" width="72.6640625" style="2" customWidth="1"/>
    <col min="14595" max="14845" width="8.109375" style="2"/>
    <col min="14846" max="14846" width="6.88671875" style="2" customWidth="1"/>
    <col min="14847" max="14847" width="46.5546875" style="2" customWidth="1"/>
    <col min="14848" max="14848" width="34" style="2" customWidth="1"/>
    <col min="14849" max="14849" width="18.109375" style="2" customWidth="1"/>
    <col min="14850" max="14850" width="72.6640625" style="2" customWidth="1"/>
    <col min="14851" max="15101" width="8.109375" style="2"/>
    <col min="15102" max="15102" width="6.88671875" style="2" customWidth="1"/>
    <col min="15103" max="15103" width="46.5546875" style="2" customWidth="1"/>
    <col min="15104" max="15104" width="34" style="2" customWidth="1"/>
    <col min="15105" max="15105" width="18.109375" style="2" customWidth="1"/>
    <col min="15106" max="15106" width="72.6640625" style="2" customWidth="1"/>
    <col min="15107" max="15357" width="8.109375" style="2"/>
    <col min="15358" max="15358" width="6.88671875" style="2" customWidth="1"/>
    <col min="15359" max="15359" width="46.5546875" style="2" customWidth="1"/>
    <col min="15360" max="15360" width="34" style="2" customWidth="1"/>
    <col min="15361" max="15361" width="18.109375" style="2" customWidth="1"/>
    <col min="15362" max="15362" width="72.6640625" style="2" customWidth="1"/>
    <col min="15363" max="15613" width="8.109375" style="2"/>
    <col min="15614" max="15614" width="6.88671875" style="2" customWidth="1"/>
    <col min="15615" max="15615" width="46.5546875" style="2" customWidth="1"/>
    <col min="15616" max="15616" width="34" style="2" customWidth="1"/>
    <col min="15617" max="15617" width="18.109375" style="2" customWidth="1"/>
    <col min="15618" max="15618" width="72.6640625" style="2" customWidth="1"/>
    <col min="15619" max="15869" width="8.109375" style="2"/>
    <col min="15870" max="15870" width="6.88671875" style="2" customWidth="1"/>
    <col min="15871" max="15871" width="46.5546875" style="2" customWidth="1"/>
    <col min="15872" max="15872" width="34" style="2" customWidth="1"/>
    <col min="15873" max="15873" width="18.109375" style="2" customWidth="1"/>
    <col min="15874" max="15874" width="72.6640625" style="2" customWidth="1"/>
    <col min="15875" max="16125" width="8.109375" style="2"/>
    <col min="16126" max="16126" width="6.88671875" style="2" customWidth="1"/>
    <col min="16127" max="16127" width="46.5546875" style="2" customWidth="1"/>
    <col min="16128" max="16128" width="34" style="2" customWidth="1"/>
    <col min="16129" max="16129" width="18.109375" style="2" customWidth="1"/>
    <col min="16130" max="16130" width="72.6640625" style="2" customWidth="1"/>
    <col min="16131" max="16384" width="8.109375" style="2"/>
  </cols>
  <sheetData>
    <row r="1" spans="1:2" ht="15.75" x14ac:dyDescent="0.25">
      <c r="A1" s="1"/>
      <c r="B1" s="1"/>
    </row>
    <row r="2" spans="1:2" ht="15.75" x14ac:dyDescent="0.25">
      <c r="A2" s="1"/>
      <c r="B2" s="1"/>
    </row>
    <row r="3" spans="1:2" ht="15.05" customHeight="1" x14ac:dyDescent="0.25">
      <c r="A3" s="3"/>
      <c r="B3" s="3"/>
    </row>
    <row r="4" spans="1:2" ht="15.75" x14ac:dyDescent="0.25">
      <c r="A4" s="125" t="s">
        <v>0</v>
      </c>
      <c r="B4" s="125"/>
    </row>
    <row r="5" spans="1:2" ht="14.4" customHeight="1" x14ac:dyDescent="0.25">
      <c r="A5" s="126" t="s">
        <v>1</v>
      </c>
      <c r="B5" s="126"/>
    </row>
    <row r="6" spans="1:2" ht="15.75" thickBot="1" x14ac:dyDescent="0.3">
      <c r="A6" s="4"/>
      <c r="B6" s="4"/>
    </row>
    <row r="7" spans="1:2" s="7" customFormat="1" ht="29.95" customHeight="1" thickBot="1" x14ac:dyDescent="0.3">
      <c r="A7" s="5" t="s">
        <v>2</v>
      </c>
      <c r="B7" s="6" t="s">
        <v>3</v>
      </c>
    </row>
    <row r="8" spans="1:2" ht="14.4" customHeight="1" thickBot="1" x14ac:dyDescent="0.3">
      <c r="A8" s="8" t="s">
        <v>4</v>
      </c>
      <c r="B8" s="9"/>
    </row>
    <row r="9" spans="1:2" ht="14.4" customHeight="1" x14ac:dyDescent="0.25">
      <c r="A9" s="10" t="s">
        <v>5</v>
      </c>
      <c r="B9" s="11" t="s">
        <v>6</v>
      </c>
    </row>
    <row r="10" spans="1:2" s="7" customFormat="1" ht="21.95" customHeight="1" thickBot="1" x14ac:dyDescent="0.3">
      <c r="A10" s="12"/>
      <c r="B10" s="13" t="s">
        <v>7</v>
      </c>
    </row>
    <row r="11" spans="1:2" ht="14.4" customHeight="1" x14ac:dyDescent="0.25">
      <c r="A11" s="10" t="s">
        <v>8</v>
      </c>
      <c r="B11" s="11" t="s">
        <v>9</v>
      </c>
    </row>
    <row r="12" spans="1:2" s="7" customFormat="1" ht="21.95" customHeight="1" thickBot="1" x14ac:dyDescent="0.3">
      <c r="A12" s="12"/>
      <c r="B12" s="103" t="s">
        <v>10</v>
      </c>
    </row>
    <row r="13" spans="1:2" ht="14.4" customHeight="1" x14ac:dyDescent="0.25">
      <c r="A13" s="10" t="s">
        <v>11</v>
      </c>
      <c r="B13" s="11" t="s">
        <v>12</v>
      </c>
    </row>
    <row r="14" spans="1:2" s="7" customFormat="1" ht="21.95" customHeight="1" thickBot="1" x14ac:dyDescent="0.3">
      <c r="A14" s="12"/>
      <c r="B14" s="103" t="s">
        <v>136</v>
      </c>
    </row>
    <row r="15" spans="1:2" x14ac:dyDescent="0.25">
      <c r="A15" s="10" t="s">
        <v>13</v>
      </c>
      <c r="B15" s="11" t="s">
        <v>14</v>
      </c>
    </row>
    <row r="16" spans="1:2" s="7" customFormat="1" ht="121.75" customHeight="1" thickBot="1" x14ac:dyDescent="0.3">
      <c r="A16" s="14"/>
      <c r="B16" s="15" t="s">
        <v>137</v>
      </c>
    </row>
    <row r="17" spans="1:2" x14ac:dyDescent="0.25">
      <c r="A17" s="16" t="s">
        <v>15</v>
      </c>
      <c r="B17" s="11" t="s">
        <v>16</v>
      </c>
    </row>
    <row r="18" spans="1:2" s="7" customFormat="1" ht="21.95" customHeight="1" thickBot="1" x14ac:dyDescent="0.3">
      <c r="A18" s="17"/>
      <c r="B18" s="18" t="s">
        <v>153</v>
      </c>
    </row>
    <row r="19" spans="1:2" x14ac:dyDescent="0.25">
      <c r="A19" s="16" t="s">
        <v>17</v>
      </c>
      <c r="B19" s="11" t="s">
        <v>18</v>
      </c>
    </row>
    <row r="20" spans="1:2" s="7" customFormat="1" ht="21.95" customHeight="1" thickBot="1" x14ac:dyDescent="0.3">
      <c r="A20" s="17"/>
      <c r="B20" s="18" t="s">
        <v>23</v>
      </c>
    </row>
    <row r="21" spans="1:2" s="7" customFormat="1" x14ac:dyDescent="0.25">
      <c r="A21" s="93" t="s">
        <v>19</v>
      </c>
      <c r="B21" s="94" t="s">
        <v>20</v>
      </c>
    </row>
    <row r="22" spans="1:2" s="7" customFormat="1" ht="386.85" customHeight="1" x14ac:dyDescent="0.25">
      <c r="A22" s="130"/>
      <c r="B22" s="101" t="s">
        <v>151</v>
      </c>
    </row>
    <row r="23" spans="1:2" s="7" customFormat="1" ht="70.7" customHeight="1" x14ac:dyDescent="0.25">
      <c r="A23" s="128"/>
      <c r="B23" s="102" t="s">
        <v>132</v>
      </c>
    </row>
    <row r="24" spans="1:2" s="7" customFormat="1" ht="21.95" customHeight="1" x14ac:dyDescent="0.25">
      <c r="A24" s="95"/>
      <c r="B24" s="95"/>
    </row>
    <row r="25" spans="1:2" s="7" customFormat="1" ht="392.1" customHeight="1" x14ac:dyDescent="0.25">
      <c r="A25" s="128"/>
      <c r="B25" s="101" t="s">
        <v>133</v>
      </c>
    </row>
    <row r="26" spans="1:2" s="7" customFormat="1" ht="306.35000000000002" customHeight="1" x14ac:dyDescent="0.25">
      <c r="A26" s="128"/>
      <c r="B26" s="99" t="s">
        <v>134</v>
      </c>
    </row>
    <row r="27" spans="1:2" ht="151.19999999999999" customHeight="1" thickBot="1" x14ac:dyDescent="0.3">
      <c r="A27" s="129"/>
      <c r="B27" s="100" t="s">
        <v>131</v>
      </c>
    </row>
    <row r="28" spans="1:2" s="7" customFormat="1" ht="21.95" customHeight="1" x14ac:dyDescent="0.25">
      <c r="A28" s="10" t="s">
        <v>21</v>
      </c>
      <c r="B28" s="11" t="s">
        <v>22</v>
      </c>
    </row>
    <row r="29" spans="1:2" s="7" customFormat="1" ht="21.95" customHeight="1" thickBot="1" x14ac:dyDescent="0.3">
      <c r="A29" s="12"/>
      <c r="B29" s="13" t="s">
        <v>23</v>
      </c>
    </row>
    <row r="30" spans="1:2" s="7" customFormat="1" ht="21.95" customHeight="1" x14ac:dyDescent="0.25">
      <c r="A30" s="95"/>
      <c r="B30" s="95"/>
    </row>
    <row r="31" spans="1:2" s="7" customFormat="1" ht="21.95" customHeight="1" x14ac:dyDescent="0.25">
      <c r="A31" s="95"/>
      <c r="B31" s="95"/>
    </row>
    <row r="32" spans="1:2" ht="3.95" customHeight="1" thickBot="1" x14ac:dyDescent="0.3">
      <c r="A32" s="68"/>
      <c r="B32" s="68"/>
    </row>
    <row r="33" spans="1:2" s="7" customFormat="1" ht="35.200000000000003" customHeight="1" thickBot="1" x14ac:dyDescent="0.3">
      <c r="A33" s="6" t="s">
        <v>24</v>
      </c>
      <c r="B33" s="6" t="s">
        <v>135</v>
      </c>
    </row>
    <row r="34" spans="1:2" ht="17.2" customHeight="1" thickBot="1" x14ac:dyDescent="0.3">
      <c r="A34" s="8" t="s">
        <v>4</v>
      </c>
      <c r="B34" s="19"/>
    </row>
    <row r="35" spans="1:2" s="22" customFormat="1" ht="57.6" x14ac:dyDescent="0.25">
      <c r="A35" s="20" t="s">
        <v>5</v>
      </c>
      <c r="B35" s="21" t="s">
        <v>25</v>
      </c>
    </row>
    <row r="36" spans="1:2" s="7" customFormat="1" ht="21.95" customHeight="1" thickBot="1" x14ac:dyDescent="0.3">
      <c r="A36" s="12"/>
      <c r="B36" s="104" t="s">
        <v>26</v>
      </c>
    </row>
    <row r="37" spans="1:2" s="22" customFormat="1" x14ac:dyDescent="0.25">
      <c r="A37" s="24" t="s">
        <v>8</v>
      </c>
      <c r="B37" s="21" t="s">
        <v>27</v>
      </c>
    </row>
    <row r="38" spans="1:2" s="7" customFormat="1" ht="21.95" customHeight="1" thickBot="1" x14ac:dyDescent="0.3">
      <c r="A38" s="13"/>
      <c r="B38" s="104" t="s">
        <v>23</v>
      </c>
    </row>
    <row r="39" spans="1:2" s="22" customFormat="1" ht="28.8" x14ac:dyDescent="0.25">
      <c r="A39" s="24" t="s">
        <v>11</v>
      </c>
      <c r="B39" s="21" t="s">
        <v>28</v>
      </c>
    </row>
    <row r="40" spans="1:2" s="7" customFormat="1" ht="21.95" customHeight="1" thickBot="1" x14ac:dyDescent="0.3">
      <c r="A40" s="13"/>
      <c r="B40" s="104" t="s">
        <v>23</v>
      </c>
    </row>
    <row r="41" spans="1:2" s="22" customFormat="1" x14ac:dyDescent="0.25">
      <c r="A41" s="24" t="s">
        <v>13</v>
      </c>
      <c r="B41" s="21" t="s">
        <v>29</v>
      </c>
    </row>
    <row r="42" spans="1:2" s="7" customFormat="1" ht="21.95" customHeight="1" thickBot="1" x14ac:dyDescent="0.3">
      <c r="A42" s="13"/>
      <c r="B42" s="23" t="s">
        <v>23</v>
      </c>
    </row>
    <row r="43" spans="1:2" s="22" customFormat="1" ht="28.8" x14ac:dyDescent="0.25">
      <c r="A43" s="24" t="s">
        <v>30</v>
      </c>
      <c r="B43" s="21" t="s">
        <v>31</v>
      </c>
    </row>
    <row r="44" spans="1:2" s="7" customFormat="1" ht="21.95" customHeight="1" thickBot="1" x14ac:dyDescent="0.3">
      <c r="A44" s="13"/>
      <c r="B44" s="104" t="s">
        <v>23</v>
      </c>
    </row>
    <row r="45" spans="1:2" s="22" customFormat="1" ht="28.8" x14ac:dyDescent="0.25">
      <c r="A45" s="24" t="s">
        <v>32</v>
      </c>
      <c r="B45" s="21" t="s">
        <v>33</v>
      </c>
    </row>
    <row r="46" spans="1:2" s="7" customFormat="1" ht="21.95" customHeight="1" thickBot="1" x14ac:dyDescent="0.3">
      <c r="A46" s="13"/>
      <c r="B46" s="104" t="s">
        <v>23</v>
      </c>
    </row>
    <row r="47" spans="1:2" s="22" customFormat="1" ht="43.2" x14ac:dyDescent="0.25">
      <c r="A47" s="24" t="s">
        <v>34</v>
      </c>
      <c r="B47" s="21" t="s">
        <v>35</v>
      </c>
    </row>
    <row r="48" spans="1:2" s="7" customFormat="1" ht="21.95" customHeight="1" thickBot="1" x14ac:dyDescent="0.3">
      <c r="A48" s="13"/>
      <c r="B48" s="104" t="s">
        <v>36</v>
      </c>
    </row>
    <row r="49" spans="1:2" s="22" customFormat="1" ht="28.8" x14ac:dyDescent="0.25">
      <c r="A49" s="24" t="s">
        <v>37</v>
      </c>
      <c r="B49" s="21" t="s">
        <v>38</v>
      </c>
    </row>
    <row r="50" spans="1:2" s="7" customFormat="1" ht="21.95" customHeight="1" thickBot="1" x14ac:dyDescent="0.3">
      <c r="A50" s="13"/>
      <c r="B50" s="104" t="s">
        <v>23</v>
      </c>
    </row>
    <row r="51" spans="1:2" ht="28.8" x14ac:dyDescent="0.25">
      <c r="A51" s="25" t="s">
        <v>39</v>
      </c>
      <c r="B51" s="21" t="s">
        <v>40</v>
      </c>
    </row>
    <row r="52" spans="1:2" x14ac:dyDescent="0.25">
      <c r="A52" s="26" t="s">
        <v>41</v>
      </c>
      <c r="B52" s="27" t="s">
        <v>42</v>
      </c>
    </row>
    <row r="53" spans="1:2" s="7" customFormat="1" ht="21.95" customHeight="1" x14ac:dyDescent="0.25">
      <c r="A53" s="26"/>
      <c r="B53" s="105" t="s">
        <v>23</v>
      </c>
    </row>
    <row r="54" spans="1:2" x14ac:dyDescent="0.25">
      <c r="A54" s="26" t="s">
        <v>43</v>
      </c>
      <c r="B54" s="27" t="s">
        <v>44</v>
      </c>
    </row>
    <row r="55" spans="1:2" s="7" customFormat="1" ht="21.95" customHeight="1" x14ac:dyDescent="0.25">
      <c r="A55" s="26"/>
      <c r="B55" s="105" t="s">
        <v>23</v>
      </c>
    </row>
    <row r="56" spans="1:2" x14ac:dyDescent="0.25">
      <c r="A56" s="26" t="s">
        <v>45</v>
      </c>
      <c r="B56" s="27" t="s">
        <v>46</v>
      </c>
    </row>
    <row r="57" spans="1:2" s="7" customFormat="1" ht="21.95" customHeight="1" thickBot="1" x14ac:dyDescent="0.3">
      <c r="A57" s="23"/>
      <c r="B57" s="104" t="s">
        <v>23</v>
      </c>
    </row>
    <row r="58" spans="1:2" s="22" customFormat="1" ht="43.2" x14ac:dyDescent="0.25">
      <c r="A58" s="24" t="s">
        <v>47</v>
      </c>
      <c r="B58" s="21" t="s">
        <v>48</v>
      </c>
    </row>
    <row r="59" spans="1:2" s="7" customFormat="1" ht="21.95" customHeight="1" thickBot="1" x14ac:dyDescent="0.3">
      <c r="A59" s="13"/>
      <c r="B59" s="23" t="s">
        <v>23</v>
      </c>
    </row>
    <row r="60" spans="1:2" s="22" customFormat="1" x14ac:dyDescent="0.25">
      <c r="A60" s="24" t="s">
        <v>49</v>
      </c>
      <c r="B60" s="21" t="s">
        <v>50</v>
      </c>
    </row>
    <row r="61" spans="1:2" s="7" customFormat="1" ht="21.95" customHeight="1" thickBot="1" x14ac:dyDescent="0.3">
      <c r="A61" s="13"/>
      <c r="B61" s="104" t="s">
        <v>23</v>
      </c>
    </row>
    <row r="62" spans="1:2" s="22" customFormat="1" ht="43.2" x14ac:dyDescent="0.25">
      <c r="A62" s="24" t="s">
        <v>51</v>
      </c>
      <c r="B62" s="21" t="s">
        <v>52</v>
      </c>
    </row>
    <row r="63" spans="1:2" s="7" customFormat="1" ht="21.95" customHeight="1" thickBot="1" x14ac:dyDescent="0.3">
      <c r="A63" s="13"/>
      <c r="B63" s="104" t="s">
        <v>23</v>
      </c>
    </row>
    <row r="64" spans="1:2" s="22" customFormat="1" ht="43.2" x14ac:dyDescent="0.25">
      <c r="A64" s="24" t="s">
        <v>53</v>
      </c>
      <c r="B64" s="21" t="s">
        <v>54</v>
      </c>
    </row>
    <row r="65" spans="1:2" s="7" customFormat="1" ht="21.95" customHeight="1" thickBot="1" x14ac:dyDescent="0.3">
      <c r="A65" s="13"/>
      <c r="B65" s="104" t="s">
        <v>23</v>
      </c>
    </row>
    <row r="66" spans="1:2" s="7" customFormat="1" ht="21.95" customHeight="1" x14ac:dyDescent="0.25">
      <c r="A66" s="24" t="s">
        <v>55</v>
      </c>
      <c r="B66" s="21" t="s">
        <v>56</v>
      </c>
    </row>
    <row r="67" spans="1:2" s="7" customFormat="1" ht="21.95" customHeight="1" thickBot="1" x14ac:dyDescent="0.3">
      <c r="A67" s="13"/>
      <c r="B67" s="104" t="s">
        <v>23</v>
      </c>
    </row>
    <row r="68" spans="1:2" x14ac:dyDescent="0.25">
      <c r="A68" s="29"/>
      <c r="B68" s="29"/>
    </row>
    <row r="69" spans="1:2" ht="23.75" customHeight="1" x14ac:dyDescent="0.25">
      <c r="A69" s="127"/>
      <c r="B69" s="127"/>
    </row>
    <row r="70" spans="1:2" ht="19" customHeight="1" thickBot="1" x14ac:dyDescent="0.3">
      <c r="A70" s="124"/>
      <c r="B70" s="124"/>
    </row>
    <row r="71" spans="1:2" s="22" customFormat="1" x14ac:dyDescent="0.25">
      <c r="A71" s="24" t="s">
        <v>57</v>
      </c>
      <c r="B71" s="21" t="s">
        <v>58</v>
      </c>
    </row>
    <row r="72" spans="1:2" s="7" customFormat="1" ht="21.95" customHeight="1" thickBot="1" x14ac:dyDescent="0.3">
      <c r="A72" s="13"/>
      <c r="B72" s="104" t="s">
        <v>59</v>
      </c>
    </row>
    <row r="73" spans="1:2" s="22" customFormat="1" x14ac:dyDescent="0.25">
      <c r="A73" s="24" t="s">
        <v>60</v>
      </c>
      <c r="B73" s="21" t="s">
        <v>22</v>
      </c>
    </row>
    <row r="74" spans="1:2" s="7" customFormat="1" ht="21.95" customHeight="1" thickBot="1" x14ac:dyDescent="0.3">
      <c r="A74" s="13"/>
      <c r="B74" s="104" t="s">
        <v>23</v>
      </c>
    </row>
    <row r="75" spans="1:2" ht="17.2" customHeight="1" thickBot="1" x14ac:dyDescent="0.3">
      <c r="A75" s="8" t="s">
        <v>15</v>
      </c>
      <c r="B75" s="19"/>
    </row>
    <row r="76" spans="1:2" x14ac:dyDescent="0.25">
      <c r="A76" s="16" t="s">
        <v>61</v>
      </c>
      <c r="B76" s="21" t="s">
        <v>62</v>
      </c>
    </row>
    <row r="77" spans="1:2" ht="15.05" thickBot="1" x14ac:dyDescent="0.3">
      <c r="A77" s="28"/>
      <c r="B77" s="104" t="s">
        <v>23</v>
      </c>
    </row>
    <row r="78" spans="1:2" ht="28.8" x14ac:dyDescent="0.25">
      <c r="A78" s="16" t="s">
        <v>63</v>
      </c>
      <c r="B78" s="21" t="s">
        <v>64</v>
      </c>
    </row>
    <row r="79" spans="1:2" ht="15.05" thickBot="1" x14ac:dyDescent="0.3">
      <c r="A79" s="28"/>
      <c r="B79" s="104" t="s">
        <v>23</v>
      </c>
    </row>
    <row r="80" spans="1:2" ht="28.8" x14ac:dyDescent="0.25">
      <c r="A80" s="16" t="s">
        <v>65</v>
      </c>
      <c r="B80" s="21" t="s">
        <v>66</v>
      </c>
    </row>
    <row r="81" spans="1:2" ht="106.7" customHeight="1" thickBot="1" x14ac:dyDescent="0.3">
      <c r="A81" s="28"/>
      <c r="B81" s="117" t="s">
        <v>152</v>
      </c>
    </row>
    <row r="82" spans="1:2" ht="43.2" x14ac:dyDescent="0.25">
      <c r="A82" s="16" t="s">
        <v>67</v>
      </c>
      <c r="B82" s="21" t="s">
        <v>68</v>
      </c>
    </row>
    <row r="83" spans="1:2" ht="15.05" thickBot="1" x14ac:dyDescent="0.3">
      <c r="A83" s="28"/>
      <c r="B83" s="104" t="s">
        <v>23</v>
      </c>
    </row>
    <row r="84" spans="1:2" x14ac:dyDescent="0.25">
      <c r="A84" s="16" t="s">
        <v>69</v>
      </c>
      <c r="B84" s="21" t="s">
        <v>22</v>
      </c>
    </row>
    <row r="85" spans="1:2" ht="15.05" thickBot="1" x14ac:dyDescent="0.3">
      <c r="A85" s="28"/>
      <c r="B85" s="104" t="s">
        <v>23</v>
      </c>
    </row>
    <row r="86" spans="1:2" ht="28.8" x14ac:dyDescent="0.25">
      <c r="A86" s="16" t="s">
        <v>17</v>
      </c>
      <c r="B86" s="21" t="s">
        <v>70</v>
      </c>
    </row>
    <row r="87" spans="1:2" ht="15.05" thickBot="1" x14ac:dyDescent="0.3">
      <c r="A87" s="28"/>
      <c r="B87" s="104" t="s">
        <v>23</v>
      </c>
    </row>
    <row r="88" spans="1:2" x14ac:dyDescent="0.25">
      <c r="A88" s="29"/>
      <c r="B88" s="29"/>
    </row>
    <row r="89" spans="1:2" x14ac:dyDescent="0.25">
      <c r="A89" s="29"/>
      <c r="B89" s="29"/>
    </row>
    <row r="90" spans="1:2" x14ac:dyDescent="0.25">
      <c r="A90" s="29"/>
      <c r="B90" s="29"/>
    </row>
    <row r="91" spans="1:2" x14ac:dyDescent="0.25">
      <c r="A91" s="29"/>
      <c r="B91" s="29"/>
    </row>
    <row r="92" spans="1:2" x14ac:dyDescent="0.25">
      <c r="A92" s="29"/>
      <c r="B92" s="29"/>
    </row>
    <row r="93" spans="1:2" x14ac:dyDescent="0.25">
      <c r="A93" s="29"/>
      <c r="B93" s="29"/>
    </row>
    <row r="94" spans="1:2" x14ac:dyDescent="0.25">
      <c r="A94" s="29"/>
      <c r="B94" s="29"/>
    </row>
    <row r="95" spans="1:2" x14ac:dyDescent="0.25">
      <c r="A95" s="29"/>
      <c r="B95" s="29"/>
    </row>
    <row r="96" spans="1:2" x14ac:dyDescent="0.25">
      <c r="A96" s="29"/>
      <c r="B96" s="29"/>
    </row>
    <row r="97" spans="1:2" x14ac:dyDescent="0.25">
      <c r="A97" s="29"/>
      <c r="B97" s="29"/>
    </row>
    <row r="98" spans="1:2" x14ac:dyDescent="0.25">
      <c r="A98" s="29"/>
      <c r="B98" s="29"/>
    </row>
    <row r="99" spans="1:2" x14ac:dyDescent="0.25">
      <c r="A99" s="29"/>
      <c r="B99" s="29"/>
    </row>
    <row r="100" spans="1:2" x14ac:dyDescent="0.25">
      <c r="A100" s="29"/>
      <c r="B100" s="29"/>
    </row>
    <row r="101" spans="1:2" x14ac:dyDescent="0.25">
      <c r="A101" s="29"/>
      <c r="B101" s="29"/>
    </row>
    <row r="102" spans="1:2" x14ac:dyDescent="0.25">
      <c r="A102" s="29"/>
      <c r="B102" s="29"/>
    </row>
    <row r="103" spans="1:2" x14ac:dyDescent="0.25">
      <c r="A103" s="29"/>
      <c r="B103" s="29"/>
    </row>
    <row r="104" spans="1:2" x14ac:dyDescent="0.25">
      <c r="A104" s="29"/>
      <c r="B104" s="29"/>
    </row>
    <row r="105" spans="1:2" x14ac:dyDescent="0.25">
      <c r="A105" s="29"/>
      <c r="B105" s="29"/>
    </row>
    <row r="106" spans="1:2" x14ac:dyDescent="0.25">
      <c r="A106" s="29"/>
      <c r="B106" s="29"/>
    </row>
    <row r="107" spans="1:2" x14ac:dyDescent="0.25">
      <c r="A107" s="29"/>
      <c r="B107" s="29"/>
    </row>
    <row r="108" spans="1:2" x14ac:dyDescent="0.25">
      <c r="A108" s="29"/>
      <c r="B108" s="29"/>
    </row>
    <row r="109" spans="1:2" x14ac:dyDescent="0.25">
      <c r="A109" s="29"/>
      <c r="B109" s="29"/>
    </row>
    <row r="110" spans="1:2" x14ac:dyDescent="0.25">
      <c r="A110" s="29"/>
      <c r="B110" s="29"/>
    </row>
    <row r="111" spans="1:2" x14ac:dyDescent="0.25">
      <c r="A111" s="29"/>
      <c r="B111" s="29"/>
    </row>
    <row r="112" spans="1:2" x14ac:dyDescent="0.25">
      <c r="A112" s="29"/>
      <c r="B112" s="29"/>
    </row>
    <row r="113" spans="1:2" x14ac:dyDescent="0.25">
      <c r="A113" s="29"/>
      <c r="B113" s="29"/>
    </row>
    <row r="114" spans="1:2" x14ac:dyDescent="0.25">
      <c r="A114" s="29"/>
      <c r="B114" s="29"/>
    </row>
    <row r="115" spans="1:2" x14ac:dyDescent="0.25">
      <c r="A115" s="29"/>
      <c r="B115" s="29"/>
    </row>
    <row r="116" spans="1:2" x14ac:dyDescent="0.25">
      <c r="A116" s="29"/>
      <c r="B116" s="29"/>
    </row>
    <row r="117" spans="1:2" x14ac:dyDescent="0.25">
      <c r="A117" s="29"/>
      <c r="B117" s="29"/>
    </row>
    <row r="118" spans="1:2" x14ac:dyDescent="0.25">
      <c r="A118" s="29"/>
      <c r="B118" s="29"/>
    </row>
    <row r="119" spans="1:2" x14ac:dyDescent="0.25">
      <c r="A119" s="29"/>
      <c r="B119" s="29"/>
    </row>
    <row r="120" spans="1:2" x14ac:dyDescent="0.25">
      <c r="A120" s="29"/>
      <c r="B120" s="29" t="s">
        <v>154</v>
      </c>
    </row>
    <row r="121" spans="1:2" ht="5.25" customHeight="1" x14ac:dyDescent="0.25">
      <c r="A121" s="127" t="s">
        <v>71</v>
      </c>
      <c r="B121" s="127"/>
    </row>
    <row r="122" spans="1:2" ht="19" customHeight="1" x14ac:dyDescent="0.25">
      <c r="A122" s="124" t="s">
        <v>140</v>
      </c>
      <c r="B122" s="124"/>
    </row>
    <row r="123" spans="1:2" x14ac:dyDescent="0.25">
      <c r="A123" s="30"/>
      <c r="B123" s="30"/>
    </row>
    <row r="124" spans="1:2" x14ac:dyDescent="0.25">
      <c r="A124" s="30"/>
      <c r="B124" s="30"/>
    </row>
    <row r="125" spans="1:2" x14ac:dyDescent="0.25">
      <c r="A125" s="30"/>
      <c r="B125" s="30"/>
    </row>
    <row r="126" spans="1:2" x14ac:dyDescent="0.25">
      <c r="A126" s="30"/>
      <c r="B126" s="30"/>
    </row>
    <row r="127" spans="1:2" x14ac:dyDescent="0.25">
      <c r="A127" s="30"/>
      <c r="B127" s="30"/>
    </row>
    <row r="128" spans="1:2" x14ac:dyDescent="0.25">
      <c r="A128" s="30"/>
      <c r="B128" s="30"/>
    </row>
    <row r="129" spans="1:2" x14ac:dyDescent="0.25">
      <c r="A129" s="30"/>
      <c r="B129" s="30"/>
    </row>
    <row r="130" spans="1:2" x14ac:dyDescent="0.25">
      <c r="A130" s="30"/>
      <c r="B130" s="30"/>
    </row>
    <row r="131" spans="1:2" x14ac:dyDescent="0.25">
      <c r="A131" s="30"/>
      <c r="B131" s="30"/>
    </row>
    <row r="132" spans="1:2" x14ac:dyDescent="0.25">
      <c r="A132" s="30"/>
      <c r="B132" s="30"/>
    </row>
    <row r="133" spans="1:2" x14ac:dyDescent="0.25">
      <c r="A133" s="30"/>
      <c r="B133" s="30"/>
    </row>
    <row r="134" spans="1:2" x14ac:dyDescent="0.25">
      <c r="A134" s="30"/>
      <c r="B134" s="30"/>
    </row>
    <row r="135" spans="1:2" x14ac:dyDescent="0.25">
      <c r="A135" s="30"/>
      <c r="B135" s="30"/>
    </row>
    <row r="136" spans="1:2" x14ac:dyDescent="0.25">
      <c r="A136" s="30"/>
      <c r="B136" s="30"/>
    </row>
    <row r="137" spans="1:2" x14ac:dyDescent="0.25">
      <c r="A137" s="30"/>
      <c r="B137" s="30"/>
    </row>
    <row r="138" spans="1:2" x14ac:dyDescent="0.25">
      <c r="A138" s="30"/>
      <c r="B138" s="30"/>
    </row>
    <row r="139" spans="1:2" x14ac:dyDescent="0.25">
      <c r="A139" s="30"/>
      <c r="B139" s="30"/>
    </row>
    <row r="140" spans="1:2" x14ac:dyDescent="0.25">
      <c r="A140" s="30"/>
      <c r="B140" s="30"/>
    </row>
    <row r="141" spans="1:2" x14ac:dyDescent="0.25">
      <c r="A141" s="30"/>
      <c r="B141" s="30"/>
    </row>
    <row r="142" spans="1:2" x14ac:dyDescent="0.25">
      <c r="A142" s="30"/>
      <c r="B142" s="30"/>
    </row>
    <row r="143" spans="1:2" x14ac:dyDescent="0.25">
      <c r="A143" s="30"/>
      <c r="B143" s="30"/>
    </row>
    <row r="144" spans="1:2" x14ac:dyDescent="0.25">
      <c r="A144" s="30"/>
      <c r="B144" s="30"/>
    </row>
    <row r="145" spans="1:2" x14ac:dyDescent="0.25">
      <c r="A145" s="30"/>
      <c r="B145" s="30"/>
    </row>
    <row r="146" spans="1:2" x14ac:dyDescent="0.25">
      <c r="A146" s="30"/>
      <c r="B146" s="30"/>
    </row>
    <row r="147" spans="1:2" x14ac:dyDescent="0.25">
      <c r="A147" s="30"/>
      <c r="B147" s="30"/>
    </row>
    <row r="148" spans="1:2" x14ac:dyDescent="0.25">
      <c r="A148" s="30"/>
      <c r="B148" s="30"/>
    </row>
    <row r="149" spans="1:2" x14ac:dyDescent="0.25">
      <c r="A149" s="30"/>
      <c r="B149" s="30"/>
    </row>
    <row r="150" spans="1:2" x14ac:dyDescent="0.25">
      <c r="A150" s="30"/>
      <c r="B150" s="30"/>
    </row>
    <row r="151" spans="1:2" x14ac:dyDescent="0.25">
      <c r="A151" s="30"/>
      <c r="B151" s="30"/>
    </row>
    <row r="152" spans="1:2" x14ac:dyDescent="0.25">
      <c r="A152" s="30"/>
      <c r="B152" s="30"/>
    </row>
    <row r="153" spans="1:2" x14ac:dyDescent="0.25">
      <c r="A153" s="30"/>
      <c r="B153" s="30"/>
    </row>
    <row r="154" spans="1:2" x14ac:dyDescent="0.25">
      <c r="A154" s="30"/>
      <c r="B154" s="30"/>
    </row>
    <row r="155" spans="1:2" x14ac:dyDescent="0.25">
      <c r="A155" s="30"/>
      <c r="B155" s="30"/>
    </row>
    <row r="156" spans="1:2" x14ac:dyDescent="0.25">
      <c r="A156" s="30"/>
      <c r="B156" s="30"/>
    </row>
    <row r="157" spans="1:2" x14ac:dyDescent="0.25">
      <c r="A157" s="30"/>
      <c r="B157" s="30"/>
    </row>
    <row r="158" spans="1:2" x14ac:dyDescent="0.25">
      <c r="A158" s="30"/>
      <c r="B158" s="30"/>
    </row>
    <row r="159" spans="1:2" x14ac:dyDescent="0.25">
      <c r="A159" s="30"/>
      <c r="B159" s="30"/>
    </row>
    <row r="160" spans="1:2" x14ac:dyDescent="0.25">
      <c r="A160" s="30"/>
      <c r="B160" s="30"/>
    </row>
    <row r="161" spans="1:2" x14ac:dyDescent="0.25">
      <c r="A161" s="30"/>
      <c r="B161" s="30"/>
    </row>
    <row r="162" spans="1:2" x14ac:dyDescent="0.25">
      <c r="A162" s="30"/>
      <c r="B162" s="30"/>
    </row>
    <row r="163" spans="1:2" x14ac:dyDescent="0.25">
      <c r="A163" s="30"/>
      <c r="B163" s="30"/>
    </row>
  </sheetData>
  <mergeCells count="8">
    <mergeCell ref="A122:B122"/>
    <mergeCell ref="A4:B4"/>
    <mergeCell ref="A5:B5"/>
    <mergeCell ref="A121:B121"/>
    <mergeCell ref="A69:B69"/>
    <mergeCell ref="A70:B70"/>
    <mergeCell ref="A25:A27"/>
    <mergeCell ref="A22:A23"/>
  </mergeCells>
  <pageMargins left="0.78740157480314965" right="0.59055118110236227" top="0.59055118110236227" bottom="0.39370078740157483" header="0.31496062992125984" footer="0.15748031496062992"/>
  <pageSetup paperSize="9" scale="84" fitToHeight="2" orientation="portrait" r:id="rId1"/>
  <headerFooter differentFirst="1">
    <oddFooter>&amp;R&amp;10Strona &amp;P z &amp;N</oddFooter>
    <firstHeader>&amp;LMiejski Zarząd Budynków Komunalnych
w Kędzierzynie-Koźlu
ul. Grunwaldzka 6
47-220 Kędzierzyn-Koźle
REGON 530859315</firstHeader>
    <firstFooter>&amp;R&amp;10Strona &amp;P z &amp;N</firstFoot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A910D-AE78-4697-A5D6-9E9B1E989986}">
  <sheetPr>
    <pageSetUpPr fitToPage="1"/>
  </sheetPr>
  <dimension ref="A3:AMK30"/>
  <sheetViews>
    <sheetView topLeftCell="C13" zoomScale="80" zoomScaleNormal="80" zoomScaleSheetLayoutView="70" workbookViewId="0">
      <selection activeCell="H25" sqref="H25"/>
    </sheetView>
  </sheetViews>
  <sheetFormatPr defaultRowHeight="17.7" x14ac:dyDescent="0.25"/>
  <cols>
    <col min="1" max="1" width="7.88671875" style="91" customWidth="1"/>
    <col min="2" max="2" width="40.44140625" style="91" customWidth="1"/>
    <col min="3" max="3" width="15.6640625" style="91" customWidth="1"/>
    <col min="4" max="4" width="17" style="91" customWidth="1"/>
    <col min="5" max="6" width="17.5546875" style="91" customWidth="1"/>
    <col min="7" max="7" width="17.6640625" style="91" customWidth="1"/>
    <col min="8" max="8" width="17.33203125" style="91" customWidth="1"/>
    <col min="9" max="9" width="13.6640625" style="91" customWidth="1"/>
    <col min="10" max="10" width="16.33203125" style="91" customWidth="1"/>
    <col min="11" max="11" width="22.44140625" style="91" customWidth="1"/>
    <col min="12" max="12" width="17.5546875" style="91" customWidth="1"/>
    <col min="13" max="13" width="18" style="91" customWidth="1"/>
    <col min="14" max="14" width="18.33203125" style="91" customWidth="1"/>
    <col min="15" max="15" width="22.6640625" style="91" customWidth="1"/>
    <col min="16" max="16" width="8.6640625" style="73" customWidth="1"/>
    <col min="17" max="17" width="11.44140625" style="73" bestFit="1" customWidth="1"/>
    <col min="18" max="256" width="8.6640625" style="73" customWidth="1"/>
    <col min="257" max="257" width="7.88671875" style="73" customWidth="1"/>
    <col min="258" max="258" width="40.44140625" style="73" customWidth="1"/>
    <col min="259" max="259" width="15.6640625" style="73" customWidth="1"/>
    <col min="260" max="260" width="12.5546875" style="73" customWidth="1"/>
    <col min="261" max="262" width="17.5546875" style="73" customWidth="1"/>
    <col min="263" max="263" width="17.6640625" style="73" customWidth="1"/>
    <col min="264" max="264" width="17.33203125" style="73" customWidth="1"/>
    <col min="265" max="265" width="13.33203125" style="73" customWidth="1"/>
    <col min="266" max="266" width="15" style="73" customWidth="1"/>
    <col min="267" max="267" width="22.44140625" style="73" customWidth="1"/>
    <col min="268" max="268" width="17.5546875" style="73" customWidth="1"/>
    <col min="269" max="269" width="18" style="73" customWidth="1"/>
    <col min="270" max="270" width="18.33203125" style="73" customWidth="1"/>
    <col min="271" max="271" width="22.6640625" style="73" customWidth="1"/>
    <col min="272" max="512" width="8.6640625" style="73" customWidth="1"/>
    <col min="513" max="513" width="7.88671875" style="73" customWidth="1"/>
    <col min="514" max="514" width="40.44140625" style="73" customWidth="1"/>
    <col min="515" max="515" width="15.6640625" style="73" customWidth="1"/>
    <col min="516" max="516" width="12.5546875" style="73" customWidth="1"/>
    <col min="517" max="518" width="17.5546875" style="73" customWidth="1"/>
    <col min="519" max="519" width="17.6640625" style="73" customWidth="1"/>
    <col min="520" max="520" width="17.33203125" style="73" customWidth="1"/>
    <col min="521" max="521" width="13.33203125" style="73" customWidth="1"/>
    <col min="522" max="522" width="15" style="73" customWidth="1"/>
    <col min="523" max="523" width="22.44140625" style="73" customWidth="1"/>
    <col min="524" max="524" width="17.5546875" style="73" customWidth="1"/>
    <col min="525" max="525" width="18" style="73" customWidth="1"/>
    <col min="526" max="526" width="18.33203125" style="73" customWidth="1"/>
    <col min="527" max="527" width="22.6640625" style="73" customWidth="1"/>
    <col min="528" max="768" width="8.6640625" style="73" customWidth="1"/>
    <col min="769" max="769" width="7.88671875" style="73" customWidth="1"/>
    <col min="770" max="770" width="40.44140625" style="73" customWidth="1"/>
    <col min="771" max="771" width="15.6640625" style="73" customWidth="1"/>
    <col min="772" max="772" width="12.5546875" style="73" customWidth="1"/>
    <col min="773" max="774" width="17.5546875" style="73" customWidth="1"/>
    <col min="775" max="775" width="17.6640625" style="73" customWidth="1"/>
    <col min="776" max="776" width="17.33203125" style="73" customWidth="1"/>
    <col min="777" max="777" width="13.33203125" style="73" customWidth="1"/>
    <col min="778" max="778" width="15" style="73" customWidth="1"/>
    <col min="779" max="779" width="22.44140625" style="73" customWidth="1"/>
    <col min="780" max="780" width="17.5546875" style="73" customWidth="1"/>
    <col min="781" max="781" width="18" style="73" customWidth="1"/>
    <col min="782" max="782" width="18.33203125" style="73" customWidth="1"/>
    <col min="783" max="783" width="22.6640625" style="73" customWidth="1"/>
    <col min="784" max="1025" width="8.6640625" style="73" customWidth="1"/>
  </cols>
  <sheetData>
    <row r="3" spans="1:17" s="70" customFormat="1" ht="48.8" customHeight="1" x14ac:dyDescent="0.25">
      <c r="A3" s="47" t="s">
        <v>149</v>
      </c>
      <c r="B3" s="53"/>
      <c r="C3" s="53"/>
      <c r="D3" s="54"/>
      <c r="E3" s="54"/>
      <c r="F3" s="54"/>
      <c r="G3" s="54"/>
      <c r="H3" s="54"/>
      <c r="I3" s="54"/>
      <c r="J3" s="54"/>
      <c r="K3" s="54"/>
      <c r="L3" s="54"/>
      <c r="M3" s="54"/>
      <c r="N3" s="54"/>
      <c r="O3" s="69"/>
    </row>
    <row r="4" spans="1:17" ht="23.6" x14ac:dyDescent="0.25">
      <c r="A4" s="55"/>
      <c r="B4" s="71"/>
      <c r="C4" s="55"/>
      <c r="D4" s="71"/>
      <c r="E4" s="71"/>
      <c r="F4" s="71"/>
      <c r="G4" s="71"/>
      <c r="H4" s="71"/>
      <c r="I4" s="71"/>
      <c r="J4" s="71"/>
      <c r="K4" s="71"/>
      <c r="L4" s="71"/>
      <c r="M4" s="71"/>
      <c r="N4" s="71"/>
      <c r="O4" s="72"/>
    </row>
    <row r="5" spans="1:17" ht="37.5" customHeight="1" x14ac:dyDescent="0.25">
      <c r="A5" s="131" t="s">
        <v>72</v>
      </c>
      <c r="B5" s="131" t="s">
        <v>85</v>
      </c>
      <c r="C5" s="132" t="s">
        <v>113</v>
      </c>
      <c r="D5" s="131" t="s">
        <v>87</v>
      </c>
      <c r="E5" s="131"/>
      <c r="F5" s="131"/>
      <c r="G5" s="131"/>
      <c r="H5" s="131"/>
      <c r="I5" s="131" t="s">
        <v>88</v>
      </c>
      <c r="J5" s="131"/>
      <c r="K5" s="131"/>
      <c r="L5" s="131"/>
      <c r="M5" s="131"/>
      <c r="N5" s="131"/>
      <c r="O5" s="131" t="s">
        <v>127</v>
      </c>
    </row>
    <row r="6" spans="1:17" ht="101.3" customHeight="1" x14ac:dyDescent="0.25">
      <c r="A6" s="131"/>
      <c r="B6" s="131"/>
      <c r="C6" s="131"/>
      <c r="D6" s="118" t="s">
        <v>114</v>
      </c>
      <c r="E6" s="118" t="s">
        <v>115</v>
      </c>
      <c r="F6" s="118" t="s">
        <v>90</v>
      </c>
      <c r="G6" s="118" t="s">
        <v>91</v>
      </c>
      <c r="H6" s="118" t="s">
        <v>128</v>
      </c>
      <c r="I6" s="118" t="s">
        <v>116</v>
      </c>
      <c r="J6" s="118" t="s">
        <v>117</v>
      </c>
      <c r="K6" s="118" t="s">
        <v>115</v>
      </c>
      <c r="L6" s="118" t="s">
        <v>90</v>
      </c>
      <c r="M6" s="118" t="s">
        <v>95</v>
      </c>
      <c r="N6" s="118" t="s">
        <v>129</v>
      </c>
      <c r="O6" s="131"/>
    </row>
    <row r="7" spans="1:17" s="75" customFormat="1" ht="15.05" customHeight="1" x14ac:dyDescent="0.25">
      <c r="A7" s="74">
        <v>1</v>
      </c>
      <c r="B7" s="74">
        <v>2</v>
      </c>
      <c r="C7" s="74">
        <v>3</v>
      </c>
      <c r="D7" s="74">
        <v>4</v>
      </c>
      <c r="E7" s="74">
        <v>5</v>
      </c>
      <c r="F7" s="74">
        <v>6</v>
      </c>
      <c r="G7" s="74">
        <v>7</v>
      </c>
      <c r="H7" s="74">
        <v>8</v>
      </c>
      <c r="I7" s="74">
        <v>9</v>
      </c>
      <c r="J7" s="74">
        <v>10</v>
      </c>
      <c r="K7" s="74">
        <v>11</v>
      </c>
      <c r="L7" s="74">
        <v>12</v>
      </c>
      <c r="M7" s="74">
        <v>13</v>
      </c>
      <c r="N7" s="74">
        <v>14</v>
      </c>
      <c r="O7" s="74">
        <v>15</v>
      </c>
    </row>
    <row r="8" spans="1:17" s="78" customFormat="1" ht="40.75" customHeight="1" x14ac:dyDescent="0.25">
      <c r="A8" s="76" t="s">
        <v>2</v>
      </c>
      <c r="B8" s="76" t="s">
        <v>97</v>
      </c>
      <c r="C8" s="77">
        <f>C9</f>
        <v>298661.45</v>
      </c>
      <c r="D8" s="77">
        <f>D9</f>
        <v>3783.57</v>
      </c>
      <c r="E8" s="77">
        <f t="shared" ref="E8:O8" si="0">SUM(E9:E10)</f>
        <v>0</v>
      </c>
      <c r="F8" s="77">
        <f t="shared" si="0"/>
        <v>0</v>
      </c>
      <c r="G8" s="77">
        <f t="shared" si="0"/>
        <v>0</v>
      </c>
      <c r="H8" s="77">
        <f t="shared" si="0"/>
        <v>3783.57</v>
      </c>
      <c r="I8" s="77">
        <f t="shared" si="0"/>
        <v>0</v>
      </c>
      <c r="J8" s="77">
        <f t="shared" si="0"/>
        <v>0</v>
      </c>
      <c r="K8" s="77">
        <f t="shared" si="0"/>
        <v>0</v>
      </c>
      <c r="L8" s="77">
        <f t="shared" si="0"/>
        <v>0</v>
      </c>
      <c r="M8" s="77">
        <f t="shared" si="0"/>
        <v>0</v>
      </c>
      <c r="N8" s="77">
        <f t="shared" si="0"/>
        <v>0</v>
      </c>
      <c r="O8" s="77">
        <f t="shared" si="0"/>
        <v>302445.02</v>
      </c>
    </row>
    <row r="9" spans="1:17" s="83" customFormat="1" ht="56.3" customHeight="1" x14ac:dyDescent="0.25">
      <c r="A9" s="79" t="s">
        <v>5</v>
      </c>
      <c r="B9" s="80" t="s">
        <v>98</v>
      </c>
      <c r="C9" s="81">
        <v>298661.45</v>
      </c>
      <c r="D9" s="81">
        <v>3783.57</v>
      </c>
      <c r="E9" s="81"/>
      <c r="F9" s="81"/>
      <c r="G9" s="81"/>
      <c r="H9" s="82">
        <f>SUM(D9:G9)</f>
        <v>3783.57</v>
      </c>
      <c r="I9" s="81"/>
      <c r="J9" s="81"/>
      <c r="K9" s="81"/>
      <c r="L9" s="81"/>
      <c r="M9" s="81"/>
      <c r="N9" s="82">
        <f>SUM(I9:M9)</f>
        <v>0</v>
      </c>
      <c r="O9" s="82">
        <f>C9+H9-N9</f>
        <v>302445.02</v>
      </c>
    </row>
    <row r="10" spans="1:17" s="83" customFormat="1" ht="56.3" customHeight="1" x14ac:dyDescent="0.25">
      <c r="A10" s="79" t="s">
        <v>8</v>
      </c>
      <c r="B10" s="80" t="s">
        <v>99</v>
      </c>
      <c r="C10" s="81"/>
      <c r="D10" s="81"/>
      <c r="E10" s="81"/>
      <c r="F10" s="81"/>
      <c r="G10" s="81"/>
      <c r="H10" s="82">
        <f>SUM(D10:G10)</f>
        <v>0</v>
      </c>
      <c r="I10" s="81"/>
      <c r="J10" s="81"/>
      <c r="K10" s="81"/>
      <c r="L10" s="81"/>
      <c r="M10" s="81"/>
      <c r="N10" s="82">
        <f>SUM(I10:M10)</f>
        <v>0</v>
      </c>
      <c r="O10" s="82">
        <f>C10+H10-N10</f>
        <v>0</v>
      </c>
    </row>
    <row r="11" spans="1:17" s="78" customFormat="1" ht="55.35" customHeight="1" x14ac:dyDescent="0.25">
      <c r="A11" s="76" t="s">
        <v>24</v>
      </c>
      <c r="B11" s="76" t="s">
        <v>100</v>
      </c>
      <c r="C11" s="77">
        <f>C12+C20+C21</f>
        <v>151381013.58000001</v>
      </c>
      <c r="D11" s="77">
        <f t="shared" ref="D11:J11" si="1">D12+D20+D21</f>
        <v>2846956.25</v>
      </c>
      <c r="E11" s="77">
        <f t="shared" si="1"/>
        <v>2192678.02</v>
      </c>
      <c r="F11" s="77">
        <f t="shared" si="1"/>
        <v>0</v>
      </c>
      <c r="G11" s="77">
        <f t="shared" si="1"/>
        <v>331907.28999999998</v>
      </c>
      <c r="H11" s="77">
        <f t="shared" si="1"/>
        <v>5371541.5599999996</v>
      </c>
      <c r="I11" s="77">
        <f t="shared" si="1"/>
        <v>2724629.87</v>
      </c>
      <c r="J11" s="77">
        <f t="shared" si="1"/>
        <v>205724.79</v>
      </c>
      <c r="K11" s="77">
        <f>K12+L20+K21</f>
        <v>176665.84999999998</v>
      </c>
      <c r="L11" s="77">
        <f>L12+M20+L21</f>
        <v>295972.38</v>
      </c>
      <c r="M11" s="77">
        <f>M12+K20+M21</f>
        <v>2016012.17</v>
      </c>
      <c r="N11" s="77">
        <f>N12+N20+N21</f>
        <v>5419005.0599999996</v>
      </c>
      <c r="O11" s="77">
        <f>O12+O20+O21</f>
        <v>151333550.07999998</v>
      </c>
    </row>
    <row r="12" spans="1:17" s="84" customFormat="1" ht="74.95" customHeight="1" x14ac:dyDescent="0.25">
      <c r="A12" s="76" t="s">
        <v>15</v>
      </c>
      <c r="B12" s="76" t="s">
        <v>118</v>
      </c>
      <c r="C12" s="77">
        <f>C13+C15+C16+C17+C18+C19</f>
        <v>151329060.93000001</v>
      </c>
      <c r="D12" s="77">
        <f t="shared" ref="D12:O12" si="2">D13+D15+D17+D19+D16+D18</f>
        <v>292188.81</v>
      </c>
      <c r="E12" s="77">
        <f t="shared" si="2"/>
        <v>2192678.02</v>
      </c>
      <c r="F12" s="77">
        <f t="shared" si="2"/>
        <v>0</v>
      </c>
      <c r="G12" s="77">
        <f t="shared" si="2"/>
        <v>331907.28999999998</v>
      </c>
      <c r="H12" s="77">
        <f t="shared" si="2"/>
        <v>2816774.1199999996</v>
      </c>
      <c r="I12" s="77">
        <f t="shared" si="2"/>
        <v>2724629.87</v>
      </c>
      <c r="J12" s="77">
        <f>J13+J15+J17+J19+J16+J18</f>
        <v>205724.79</v>
      </c>
      <c r="K12" s="77">
        <f t="shared" si="2"/>
        <v>176665.84999999998</v>
      </c>
      <c r="L12" s="77">
        <f t="shared" si="2"/>
        <v>0</v>
      </c>
      <c r="M12" s="77">
        <f>M13+M15+M17+M19+M16+M18</f>
        <v>0</v>
      </c>
      <c r="N12" s="77">
        <f t="shared" si="2"/>
        <v>3107020.51</v>
      </c>
      <c r="O12" s="77">
        <f t="shared" si="2"/>
        <v>151038814.53999999</v>
      </c>
    </row>
    <row r="13" spans="1:17" s="83" customFormat="1" ht="56.3" customHeight="1" x14ac:dyDescent="0.25">
      <c r="A13" s="79" t="s">
        <v>61</v>
      </c>
      <c r="B13" s="80" t="s">
        <v>102</v>
      </c>
      <c r="C13" s="81">
        <v>23808035.489999998</v>
      </c>
      <c r="D13" s="81"/>
      <c r="E13" s="81">
        <f>37657.95</f>
        <v>37657.949999999997</v>
      </c>
      <c r="F13" s="81"/>
      <c r="G13" s="81">
        <f>358851.98-37657.95</f>
        <v>321194.02999999997</v>
      </c>
      <c r="H13" s="82">
        <f>SUM(D13:G13)</f>
        <v>358851.98</v>
      </c>
      <c r="I13" s="81">
        <f>841463.84-37657.95</f>
        <v>803805.89</v>
      </c>
      <c r="J13" s="81"/>
      <c r="K13" s="81">
        <f>37657.95</f>
        <v>37657.949999999997</v>
      </c>
      <c r="L13" s="81"/>
      <c r="M13" s="81"/>
      <c r="N13" s="82">
        <f t="shared" ref="N13:N21" si="3">SUM(I13:M13)</f>
        <v>841463.84</v>
      </c>
      <c r="O13" s="82">
        <f t="shared" ref="O13:O21" si="4">C13+H13-N13</f>
        <v>23325423.629999999</v>
      </c>
    </row>
    <row r="14" spans="1:17" ht="43.2" x14ac:dyDescent="0.25">
      <c r="A14" s="85" t="s">
        <v>103</v>
      </c>
      <c r="B14" s="86" t="s">
        <v>104</v>
      </c>
      <c r="C14" s="87"/>
      <c r="D14" s="87"/>
      <c r="E14" s="87"/>
      <c r="F14" s="87"/>
      <c r="G14" s="87"/>
      <c r="H14" s="88">
        <f t="shared" ref="H14:H21" si="5">SUM(D14:G14)</f>
        <v>0</v>
      </c>
      <c r="I14" s="87"/>
      <c r="J14" s="87"/>
      <c r="K14" s="87"/>
      <c r="L14" s="87"/>
      <c r="M14" s="87"/>
      <c r="N14" s="88">
        <f t="shared" si="3"/>
        <v>0</v>
      </c>
      <c r="O14" s="88">
        <f t="shared" si="4"/>
        <v>0</v>
      </c>
    </row>
    <row r="15" spans="1:17" s="83" customFormat="1" ht="56.3" customHeight="1" x14ac:dyDescent="0.25">
      <c r="A15" s="79" t="s">
        <v>63</v>
      </c>
      <c r="B15" s="80" t="s">
        <v>105</v>
      </c>
      <c r="C15" s="81">
        <v>123943421.01000001</v>
      </c>
      <c r="D15" s="119"/>
      <c r="E15" s="81">
        <f>2016012.17+139007.9</f>
        <v>2155020.0699999998</v>
      </c>
      <c r="F15" s="81"/>
      <c r="G15" s="81">
        <f>149721.16-139007.9</f>
        <v>10713.260000000009</v>
      </c>
      <c r="H15" s="82">
        <f t="shared" si="5"/>
        <v>2165733.33</v>
      </c>
      <c r="I15" s="81">
        <v>1919423.98</v>
      </c>
      <c r="J15" s="81">
        <f>231170.69-139007.9</f>
        <v>92162.790000000008</v>
      </c>
      <c r="K15" s="81">
        <v>139007.9</v>
      </c>
      <c r="L15" s="81"/>
      <c r="M15" s="81"/>
      <c r="N15" s="82">
        <f t="shared" si="3"/>
        <v>2150594.67</v>
      </c>
      <c r="O15" s="82">
        <f t="shared" si="4"/>
        <v>123958559.67</v>
      </c>
      <c r="Q15" s="123"/>
    </row>
    <row r="16" spans="1:17" s="83" customFormat="1" ht="56.3" customHeight="1" x14ac:dyDescent="0.25">
      <c r="A16" s="79" t="s">
        <v>65</v>
      </c>
      <c r="B16" s="80" t="s">
        <v>106</v>
      </c>
      <c r="C16" s="81">
        <v>1431211.89</v>
      </c>
      <c r="D16" s="81">
        <v>230838.39999999999</v>
      </c>
      <c r="E16" s="81"/>
      <c r="F16" s="81"/>
      <c r="G16" s="81"/>
      <c r="H16" s="82">
        <f t="shared" si="5"/>
        <v>230838.39999999999</v>
      </c>
      <c r="I16" s="81"/>
      <c r="J16" s="81">
        <v>16762.88</v>
      </c>
      <c r="K16" s="81"/>
      <c r="L16" s="81"/>
      <c r="M16" s="81"/>
      <c r="N16" s="82">
        <f t="shared" si="3"/>
        <v>16762.88</v>
      </c>
      <c r="O16" s="82">
        <f t="shared" si="4"/>
        <v>1645287.41</v>
      </c>
      <c r="Q16" s="123"/>
    </row>
    <row r="17" spans="1:17" s="83" customFormat="1" ht="56.3" customHeight="1" x14ac:dyDescent="0.25">
      <c r="A17" s="79" t="s">
        <v>67</v>
      </c>
      <c r="B17" s="80" t="s">
        <v>107</v>
      </c>
      <c r="C17" s="81">
        <v>265473.83</v>
      </c>
      <c r="D17" s="81">
        <v>29032.65</v>
      </c>
      <c r="E17" s="81"/>
      <c r="F17" s="81"/>
      <c r="G17" s="81"/>
      <c r="H17" s="82">
        <f t="shared" si="5"/>
        <v>29032.65</v>
      </c>
      <c r="I17" s="81">
        <v>1400</v>
      </c>
      <c r="J17" s="81"/>
      <c r="K17" s="81"/>
      <c r="L17" s="81"/>
      <c r="M17" s="81"/>
      <c r="N17" s="82">
        <f t="shared" si="3"/>
        <v>1400</v>
      </c>
      <c r="O17" s="82">
        <f t="shared" si="4"/>
        <v>293106.48000000004</v>
      </c>
      <c r="Q17" s="123"/>
    </row>
    <row r="18" spans="1:17" s="83" customFormat="1" ht="56.3" customHeight="1" x14ac:dyDescent="0.25">
      <c r="A18" s="79" t="s">
        <v>69</v>
      </c>
      <c r="B18" s="80" t="s">
        <v>108</v>
      </c>
      <c r="C18" s="81">
        <v>724836.62</v>
      </c>
      <c r="D18" s="81"/>
      <c r="E18" s="81"/>
      <c r="F18" s="81"/>
      <c r="G18" s="81"/>
      <c r="H18" s="82">
        <f t="shared" si="5"/>
        <v>0</v>
      </c>
      <c r="I18" s="81"/>
      <c r="J18" s="81"/>
      <c r="K18" s="81"/>
      <c r="L18" s="81"/>
      <c r="M18" s="81"/>
      <c r="N18" s="82">
        <f t="shared" si="3"/>
        <v>0</v>
      </c>
      <c r="O18" s="82">
        <f t="shared" si="4"/>
        <v>724836.62</v>
      </c>
    </row>
    <row r="19" spans="1:17" s="83" customFormat="1" ht="56.3" customHeight="1" x14ac:dyDescent="0.25">
      <c r="A19" s="79" t="s">
        <v>109</v>
      </c>
      <c r="B19" s="80" t="s">
        <v>110</v>
      </c>
      <c r="C19" s="81">
        <v>1156082.0900000001</v>
      </c>
      <c r="D19" s="81">
        <v>32317.759999999998</v>
      </c>
      <c r="E19" s="81"/>
      <c r="F19" s="81"/>
      <c r="G19" s="81"/>
      <c r="H19" s="82">
        <f t="shared" si="5"/>
        <v>32317.759999999998</v>
      </c>
      <c r="I19" s="81"/>
      <c r="J19" s="81">
        <v>96799.12</v>
      </c>
      <c r="K19" s="81"/>
      <c r="L19" s="81"/>
      <c r="M19" s="81"/>
      <c r="N19" s="82">
        <f t="shared" si="3"/>
        <v>96799.12</v>
      </c>
      <c r="O19" s="82">
        <f t="shared" si="4"/>
        <v>1091600.73</v>
      </c>
    </row>
    <row r="20" spans="1:17" s="84" customFormat="1" ht="44.7" customHeight="1" x14ac:dyDescent="0.25">
      <c r="A20" s="76" t="s">
        <v>17</v>
      </c>
      <c r="B20" s="76" t="s">
        <v>111</v>
      </c>
      <c r="C20" s="89">
        <v>51952.65</v>
      </c>
      <c r="D20" s="89">
        <v>2554767.44</v>
      </c>
      <c r="E20" s="89"/>
      <c r="F20" s="89"/>
      <c r="G20" s="89"/>
      <c r="H20" s="88">
        <f t="shared" si="5"/>
        <v>2554767.44</v>
      </c>
      <c r="I20" s="89"/>
      <c r="J20" s="81"/>
      <c r="K20" s="89">
        <v>2016012.17</v>
      </c>
      <c r="L20" s="89"/>
      <c r="M20" s="89">
        <v>295972.38</v>
      </c>
      <c r="N20" s="88">
        <f>SUM(I20:M20)</f>
        <v>2311984.5499999998</v>
      </c>
      <c r="O20" s="82">
        <f>C20+H20-N20</f>
        <v>294735.54000000004</v>
      </c>
    </row>
    <row r="21" spans="1:17" s="84" customFormat="1" ht="48.6" customHeight="1" x14ac:dyDescent="0.25">
      <c r="A21" s="76" t="s">
        <v>19</v>
      </c>
      <c r="B21" s="76" t="s">
        <v>112</v>
      </c>
      <c r="C21" s="89"/>
      <c r="D21" s="89"/>
      <c r="E21" s="89"/>
      <c r="F21" s="89"/>
      <c r="G21" s="89"/>
      <c r="H21" s="88">
        <f t="shared" si="5"/>
        <v>0</v>
      </c>
      <c r="I21" s="89"/>
      <c r="J21" s="89"/>
      <c r="K21" s="89"/>
      <c r="L21" s="89"/>
      <c r="M21" s="89"/>
      <c r="N21" s="88">
        <f t="shared" si="3"/>
        <v>0</v>
      </c>
      <c r="O21" s="82">
        <f t="shared" si="4"/>
        <v>0</v>
      </c>
    </row>
    <row r="22" spans="1:17" ht="23.6" x14ac:dyDescent="0.25">
      <c r="A22" s="55"/>
      <c r="B22" s="55"/>
      <c r="C22" s="55"/>
      <c r="D22" s="55"/>
      <c r="E22" s="55"/>
      <c r="F22" s="55"/>
      <c r="G22" s="55"/>
      <c r="H22" s="55"/>
      <c r="I22" s="55"/>
      <c r="J22" s="55"/>
      <c r="K22" s="55"/>
      <c r="L22" s="55"/>
      <c r="M22" s="55"/>
      <c r="N22" s="55"/>
      <c r="O22" s="57">
        <f>+O8+O11-'Tabela 1.1.2.'!L7-'Tabela 1.1.2.'!L10-[1]Bilans!$E$12</f>
        <v>0</v>
      </c>
    </row>
    <row r="23" spans="1:17" ht="41.9" customHeight="1" x14ac:dyDescent="0.25">
      <c r="A23" s="55"/>
      <c r="B23" s="55"/>
      <c r="C23" s="56"/>
      <c r="D23" s="50"/>
      <c r="E23" s="55"/>
      <c r="F23" s="55"/>
      <c r="G23" s="57"/>
      <c r="H23" s="55"/>
      <c r="I23" s="55"/>
      <c r="J23" s="55"/>
      <c r="K23" s="55"/>
      <c r="L23" s="55"/>
      <c r="M23" s="55"/>
      <c r="N23" s="55"/>
      <c r="O23" s="55"/>
    </row>
    <row r="24" spans="1:17" s="107" customFormat="1" ht="14.4" x14ac:dyDescent="0.25">
      <c r="A24" s="106"/>
      <c r="B24" s="106"/>
      <c r="C24" s="106"/>
      <c r="D24" s="106"/>
      <c r="E24" s="106"/>
      <c r="F24" s="106"/>
      <c r="G24" s="56"/>
      <c r="H24" s="108" t="s">
        <v>155</v>
      </c>
      <c r="I24" s="109"/>
      <c r="J24" s="106"/>
      <c r="K24" s="106"/>
      <c r="L24" s="106"/>
      <c r="M24" s="106"/>
      <c r="N24" s="106"/>
      <c r="O24" s="106"/>
    </row>
    <row r="25" spans="1:17" s="121" customFormat="1" ht="10.5" customHeight="1" x14ac:dyDescent="0.25">
      <c r="A25" s="120"/>
      <c r="B25" s="120" t="s">
        <v>82</v>
      </c>
      <c r="C25" s="120"/>
      <c r="D25" s="120"/>
      <c r="E25" s="120"/>
      <c r="F25" s="120"/>
      <c r="G25" s="120"/>
      <c r="H25" s="120" t="s">
        <v>83</v>
      </c>
      <c r="I25" s="120"/>
      <c r="J25" s="120"/>
      <c r="K25" s="120"/>
      <c r="L25" s="120"/>
      <c r="M25" s="120"/>
      <c r="N25" s="120" t="s">
        <v>82</v>
      </c>
      <c r="O25" s="120"/>
    </row>
    <row r="26" spans="1:17" s="107" customFormat="1" ht="14.4" x14ac:dyDescent="0.25">
      <c r="A26" s="106"/>
      <c r="B26" s="106" t="s">
        <v>141</v>
      </c>
      <c r="C26" s="106"/>
      <c r="D26" s="106"/>
      <c r="E26" s="106"/>
      <c r="F26" s="106"/>
      <c r="G26" s="106"/>
      <c r="H26" s="106" t="s">
        <v>84</v>
      </c>
      <c r="I26" s="106"/>
      <c r="J26" s="106"/>
      <c r="K26" s="106"/>
      <c r="L26" s="106"/>
      <c r="M26" s="106"/>
      <c r="N26" s="106" t="s">
        <v>142</v>
      </c>
      <c r="O26" s="106"/>
    </row>
    <row r="27" spans="1:17" ht="23.75" customHeight="1" x14ac:dyDescent="0.25">
      <c r="A27" s="55"/>
      <c r="B27" s="55"/>
      <c r="C27" s="55"/>
      <c r="D27" s="55"/>
      <c r="E27" s="55"/>
      <c r="F27" s="55"/>
      <c r="G27" s="55"/>
      <c r="H27" s="55"/>
      <c r="I27" s="55"/>
      <c r="J27" s="55"/>
      <c r="K27" s="55"/>
      <c r="L27" s="55"/>
      <c r="M27" s="55"/>
      <c r="N27" s="55"/>
      <c r="O27" s="55"/>
    </row>
    <row r="28" spans="1:17" ht="23.6" x14ac:dyDescent="0.25">
      <c r="A28" s="55"/>
      <c r="B28" s="58"/>
      <c r="C28" s="55"/>
      <c r="D28" s="55"/>
      <c r="E28" s="55"/>
      <c r="F28" s="55"/>
      <c r="G28" s="55"/>
      <c r="H28" s="55"/>
      <c r="I28" s="55"/>
      <c r="J28" s="55"/>
      <c r="K28" s="55"/>
      <c r="L28" s="55"/>
      <c r="M28" s="55"/>
      <c r="N28" s="55"/>
      <c r="O28" s="55"/>
    </row>
    <row r="29" spans="1:17" ht="23.6" x14ac:dyDescent="0.25">
      <c r="A29" s="55"/>
      <c r="B29" s="55"/>
      <c r="C29" s="55"/>
      <c r="D29" s="55"/>
      <c r="E29" s="55"/>
      <c r="F29" s="55"/>
      <c r="G29" s="55"/>
      <c r="H29" s="55"/>
      <c r="I29" s="55"/>
      <c r="J29" s="55"/>
      <c r="K29" s="55"/>
      <c r="L29" s="55"/>
      <c r="M29" s="55"/>
      <c r="N29" s="55"/>
      <c r="O29" s="55"/>
    </row>
    <row r="30" spans="1:17" s="90" customFormat="1" ht="23.6" x14ac:dyDescent="0.25">
      <c r="A30" s="55"/>
      <c r="B30" s="55"/>
      <c r="C30" s="55"/>
      <c r="D30" s="55"/>
      <c r="E30" s="55"/>
      <c r="F30" s="55"/>
      <c r="G30" s="55"/>
      <c r="H30" s="55"/>
      <c r="I30" s="55"/>
      <c r="J30" s="55"/>
      <c r="K30" s="55"/>
      <c r="L30" s="55"/>
      <c r="M30" s="55"/>
      <c r="N30" s="55"/>
      <c r="O30" s="55"/>
    </row>
  </sheetData>
  <sheetProtection selectLockedCells="1" selectUnlockedCells="1"/>
  <mergeCells count="6">
    <mergeCell ref="O5:O6"/>
    <mergeCell ref="A5:A6"/>
    <mergeCell ref="B5:B6"/>
    <mergeCell ref="C5:C6"/>
    <mergeCell ref="D5:H5"/>
    <mergeCell ref="I5:N5"/>
  </mergeCells>
  <pageMargins left="0.70866141732283472" right="0.70866141732283472" top="0.94488188976377963" bottom="0.74803149606299213" header="0.31496062992125984" footer="0.31496062992125984"/>
  <pageSetup paperSize="9" scale="44" firstPageNumber="0" orientation="landscape" r:id="rId1"/>
  <headerFooter alignWithMargins="0">
    <oddHeader>&amp;LMiejski Zarząd Budynków Komunalnych
w Kędzierzynie-Koźlu
ul. Grunwaldzka 6
47-220 Kędzierzyn-Koźle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DCF35-B68F-49CF-8919-0D7584782FCD}">
  <sheetPr>
    <pageSetUpPr fitToPage="1"/>
  </sheetPr>
  <dimension ref="A3:AMK30"/>
  <sheetViews>
    <sheetView topLeftCell="A16" zoomScale="90" zoomScaleNormal="90" zoomScaleSheetLayoutView="90" workbookViewId="0">
      <selection activeCell="G25" sqref="G25"/>
    </sheetView>
  </sheetViews>
  <sheetFormatPr defaultRowHeight="14.4" x14ac:dyDescent="0.25"/>
  <cols>
    <col min="1" max="1" width="5" style="73" customWidth="1"/>
    <col min="2" max="2" width="37.109375" style="73" customWidth="1"/>
    <col min="3" max="3" width="14.6640625" style="73" customWidth="1"/>
    <col min="4" max="4" width="19.109375" style="73" customWidth="1"/>
    <col min="5" max="5" width="10.6640625" style="73" customWidth="1"/>
    <col min="6" max="6" width="15.109375" style="73" customWidth="1"/>
    <col min="7" max="7" width="17.6640625" style="73" customWidth="1"/>
    <col min="8" max="8" width="15.33203125" style="73" customWidth="1"/>
    <col min="9" max="9" width="21.88671875" style="73" customWidth="1"/>
    <col min="10" max="10" width="15.33203125" style="73" customWidth="1"/>
    <col min="11" max="11" width="17.5546875" style="73" customWidth="1"/>
    <col min="12" max="12" width="22.88671875" style="73" customWidth="1"/>
    <col min="13" max="256" width="8.88671875" style="73"/>
    <col min="257" max="257" width="5" style="73" customWidth="1"/>
    <col min="258" max="258" width="37.109375" style="73" customWidth="1"/>
    <col min="259" max="259" width="14.6640625" style="73" customWidth="1"/>
    <col min="260" max="260" width="19.109375" style="73" customWidth="1"/>
    <col min="261" max="261" width="10.6640625" style="73" customWidth="1"/>
    <col min="262" max="262" width="15.109375" style="73" customWidth="1"/>
    <col min="263" max="263" width="17.6640625" style="73" customWidth="1"/>
    <col min="264" max="264" width="15.33203125" style="73" customWidth="1"/>
    <col min="265" max="265" width="21.88671875" style="73" customWidth="1"/>
    <col min="266" max="266" width="15.33203125" style="73" customWidth="1"/>
    <col min="267" max="267" width="17.5546875" style="73" customWidth="1"/>
    <col min="268" max="268" width="22.88671875" style="73" customWidth="1"/>
    <col min="269" max="512" width="8.88671875" style="73"/>
    <col min="513" max="513" width="5" style="73" customWidth="1"/>
    <col min="514" max="514" width="37.109375" style="73" customWidth="1"/>
    <col min="515" max="515" width="14.6640625" style="73" customWidth="1"/>
    <col min="516" max="516" width="19.109375" style="73" customWidth="1"/>
    <col min="517" max="517" width="10.6640625" style="73" customWidth="1"/>
    <col min="518" max="518" width="15.109375" style="73" customWidth="1"/>
    <col min="519" max="519" width="17.6640625" style="73" customWidth="1"/>
    <col min="520" max="520" width="15.33203125" style="73" customWidth="1"/>
    <col min="521" max="521" width="21.88671875" style="73" customWidth="1"/>
    <col min="522" max="522" width="15.33203125" style="73" customWidth="1"/>
    <col min="523" max="523" width="17.5546875" style="73" customWidth="1"/>
    <col min="524" max="524" width="22.88671875" style="73" customWidth="1"/>
    <col min="525" max="768" width="8.88671875" style="73"/>
    <col min="769" max="769" width="5" style="73" customWidth="1"/>
    <col min="770" max="770" width="37.109375" style="73" customWidth="1"/>
    <col min="771" max="771" width="14.6640625" style="73" customWidth="1"/>
    <col min="772" max="772" width="19.109375" style="73" customWidth="1"/>
    <col min="773" max="773" width="10.6640625" style="73" customWidth="1"/>
    <col min="774" max="774" width="15.109375" style="73" customWidth="1"/>
    <col min="775" max="775" width="17.6640625" style="73" customWidth="1"/>
    <col min="776" max="776" width="15.33203125" style="73" customWidth="1"/>
    <col min="777" max="777" width="21.88671875" style="73" customWidth="1"/>
    <col min="778" max="778" width="15.33203125" style="73" customWidth="1"/>
    <col min="779" max="779" width="17.5546875" style="73" customWidth="1"/>
    <col min="780" max="780" width="22.88671875" style="73" customWidth="1"/>
    <col min="781" max="1024" width="8.88671875" style="73"/>
    <col min="1025" max="1025" width="8.88671875" style="73" customWidth="1"/>
  </cols>
  <sheetData>
    <row r="3" spans="1:12" ht="47.45" customHeight="1" x14ac:dyDescent="0.25">
      <c r="A3" s="47" t="s">
        <v>150</v>
      </c>
      <c r="B3" s="48"/>
      <c r="C3" s="48"/>
      <c r="D3" s="49"/>
      <c r="E3" s="49"/>
      <c r="F3" s="49"/>
      <c r="G3" s="49"/>
      <c r="H3" s="49"/>
      <c r="I3" s="49"/>
      <c r="J3" s="49"/>
      <c r="K3" s="49"/>
      <c r="L3" s="50"/>
    </row>
    <row r="4" spans="1:12" ht="37.5" customHeight="1" x14ac:dyDescent="0.25">
      <c r="A4" s="131" t="s">
        <v>72</v>
      </c>
      <c r="B4" s="131" t="s">
        <v>85</v>
      </c>
      <c r="C4" s="131" t="s">
        <v>86</v>
      </c>
      <c r="D4" s="131" t="s">
        <v>87</v>
      </c>
      <c r="E4" s="131"/>
      <c r="F4" s="131"/>
      <c r="G4" s="131"/>
      <c r="H4" s="131" t="s">
        <v>88</v>
      </c>
      <c r="I4" s="131"/>
      <c r="J4" s="131"/>
      <c r="K4" s="131"/>
      <c r="L4" s="131" t="s">
        <v>126</v>
      </c>
    </row>
    <row r="5" spans="1:12" ht="69.75" customHeight="1" x14ac:dyDescent="0.25">
      <c r="A5" s="131"/>
      <c r="B5" s="131"/>
      <c r="C5" s="131"/>
      <c r="D5" s="118" t="s">
        <v>89</v>
      </c>
      <c r="E5" s="118" t="s">
        <v>90</v>
      </c>
      <c r="F5" s="118" t="s">
        <v>91</v>
      </c>
      <c r="G5" s="118" t="s">
        <v>92</v>
      </c>
      <c r="H5" s="118" t="s">
        <v>93</v>
      </c>
      <c r="I5" s="118" t="s">
        <v>94</v>
      </c>
      <c r="J5" s="118" t="s">
        <v>95</v>
      </c>
      <c r="K5" s="118" t="s">
        <v>96</v>
      </c>
      <c r="L5" s="131"/>
    </row>
    <row r="6" spans="1:12" s="75" customFormat="1" ht="15.05" customHeight="1" x14ac:dyDescent="0.25">
      <c r="A6" s="74">
        <v>1</v>
      </c>
      <c r="B6" s="74">
        <v>2</v>
      </c>
      <c r="C6" s="74">
        <v>3</v>
      </c>
      <c r="D6" s="74">
        <v>4</v>
      </c>
      <c r="E6" s="74">
        <v>5</v>
      </c>
      <c r="F6" s="74">
        <v>6</v>
      </c>
      <c r="G6" s="74">
        <v>7</v>
      </c>
      <c r="H6" s="74">
        <v>8</v>
      </c>
      <c r="I6" s="74">
        <v>9</v>
      </c>
      <c r="J6" s="74">
        <v>10</v>
      </c>
      <c r="K6" s="74">
        <v>11</v>
      </c>
      <c r="L6" s="74">
        <v>12</v>
      </c>
    </row>
    <row r="7" spans="1:12" s="78" customFormat="1" ht="28.8" x14ac:dyDescent="0.25">
      <c r="A7" s="76" t="s">
        <v>2</v>
      </c>
      <c r="B7" s="76" t="s">
        <v>97</v>
      </c>
      <c r="C7" s="77">
        <f t="shared" ref="C7:L7" si="0">SUM(C8:C9)</f>
        <v>286699.67</v>
      </c>
      <c r="D7" s="77">
        <f t="shared" si="0"/>
        <v>3908.5</v>
      </c>
      <c r="E7" s="77">
        <f t="shared" si="0"/>
        <v>0</v>
      </c>
      <c r="F7" s="77">
        <f t="shared" si="0"/>
        <v>0</v>
      </c>
      <c r="G7" s="77">
        <f t="shared" si="0"/>
        <v>3908.5</v>
      </c>
      <c r="H7" s="77">
        <f t="shared" si="0"/>
        <v>0</v>
      </c>
      <c r="I7" s="77">
        <f t="shared" si="0"/>
        <v>0</v>
      </c>
      <c r="J7" s="77">
        <f t="shared" si="0"/>
        <v>0</v>
      </c>
      <c r="K7" s="77">
        <f t="shared" si="0"/>
        <v>0</v>
      </c>
      <c r="L7" s="77">
        <f t="shared" si="0"/>
        <v>290608.17</v>
      </c>
    </row>
    <row r="8" spans="1:12" s="83" customFormat="1" ht="45.35" customHeight="1" x14ac:dyDescent="0.25">
      <c r="A8" s="79" t="s">
        <v>5</v>
      </c>
      <c r="B8" s="92" t="s">
        <v>98</v>
      </c>
      <c r="C8" s="81">
        <v>286699.67</v>
      </c>
      <c r="D8" s="81">
        <v>3908.5</v>
      </c>
      <c r="E8" s="81"/>
      <c r="F8" s="81"/>
      <c r="G8" s="82">
        <f>SUM(D8:F8)</f>
        <v>3908.5</v>
      </c>
      <c r="H8" s="81"/>
      <c r="I8" s="81"/>
      <c r="J8" s="81"/>
      <c r="K8" s="82">
        <f>SUM(H8:J8)</f>
        <v>0</v>
      </c>
      <c r="L8" s="82">
        <f>C8+G8-K8</f>
        <v>290608.17</v>
      </c>
    </row>
    <row r="9" spans="1:12" s="83" customFormat="1" ht="45.35" customHeight="1" x14ac:dyDescent="0.25">
      <c r="A9" s="79" t="s">
        <v>8</v>
      </c>
      <c r="B9" s="92" t="s">
        <v>99</v>
      </c>
      <c r="C9" s="81"/>
      <c r="D9" s="81"/>
      <c r="E9" s="81"/>
      <c r="F9" s="81"/>
      <c r="G9" s="82">
        <f>SUM(D9:F9)</f>
        <v>0</v>
      </c>
      <c r="H9" s="81"/>
      <c r="I9" s="81"/>
      <c r="J9" s="81"/>
      <c r="K9" s="82">
        <f>SUM(H9:J9)</f>
        <v>0</v>
      </c>
      <c r="L9" s="82">
        <f>C9+G9-K9</f>
        <v>0</v>
      </c>
    </row>
    <row r="10" spans="1:12" s="78" customFormat="1" ht="65.150000000000006" customHeight="1" x14ac:dyDescent="0.25">
      <c r="A10" s="76" t="s">
        <v>24</v>
      </c>
      <c r="B10" s="76" t="s">
        <v>100</v>
      </c>
      <c r="C10" s="77">
        <f t="shared" ref="C10:L10" si="1">C11+C19+C20</f>
        <v>60060393.470000006</v>
      </c>
      <c r="D10" s="77">
        <f t="shared" si="1"/>
        <v>2497782.2400000002</v>
      </c>
      <c r="E10" s="77">
        <f t="shared" si="1"/>
        <v>0</v>
      </c>
      <c r="F10" s="77">
        <f t="shared" si="1"/>
        <v>88857.41</v>
      </c>
      <c r="G10" s="77">
        <f t="shared" si="1"/>
        <v>2586639.65</v>
      </c>
      <c r="H10" s="77">
        <f t="shared" si="1"/>
        <v>1005782.67</v>
      </c>
      <c r="I10" s="77">
        <f t="shared" si="1"/>
        <v>189990.47999999998</v>
      </c>
      <c r="J10" s="77">
        <f t="shared" si="1"/>
        <v>88857.41</v>
      </c>
      <c r="K10" s="77">
        <f t="shared" si="1"/>
        <v>1284630.56</v>
      </c>
      <c r="L10" s="77">
        <f t="shared" si="1"/>
        <v>61362402.559999995</v>
      </c>
    </row>
    <row r="11" spans="1:12" s="84" customFormat="1" ht="38.950000000000003" customHeight="1" x14ac:dyDescent="0.25">
      <c r="A11" s="76" t="s">
        <v>15</v>
      </c>
      <c r="B11" s="76" t="s">
        <v>101</v>
      </c>
      <c r="C11" s="77">
        <f t="shared" ref="C11:L11" si="2">C12+C14+C16+C18+C15+C17</f>
        <v>60060393.470000006</v>
      </c>
      <c r="D11" s="77">
        <f t="shared" si="2"/>
        <v>2497782.2400000002</v>
      </c>
      <c r="E11" s="77">
        <f t="shared" si="2"/>
        <v>0</v>
      </c>
      <c r="F11" s="77">
        <f t="shared" si="2"/>
        <v>88857.41</v>
      </c>
      <c r="G11" s="77">
        <f t="shared" si="2"/>
        <v>2586639.65</v>
      </c>
      <c r="H11" s="77">
        <f t="shared" si="2"/>
        <v>1005782.67</v>
      </c>
      <c r="I11" s="77">
        <f t="shared" si="2"/>
        <v>189990.47999999998</v>
      </c>
      <c r="J11" s="77">
        <f t="shared" si="2"/>
        <v>88857.41</v>
      </c>
      <c r="K11" s="77">
        <f t="shared" si="2"/>
        <v>1284630.56</v>
      </c>
      <c r="L11" s="77">
        <f t="shared" si="2"/>
        <v>61362402.559999995</v>
      </c>
    </row>
    <row r="12" spans="1:12" s="83" customFormat="1" ht="24.75" customHeight="1" x14ac:dyDescent="0.25">
      <c r="A12" s="79" t="s">
        <v>61</v>
      </c>
      <c r="B12" s="80" t="s">
        <v>102</v>
      </c>
      <c r="C12" s="81">
        <v>0</v>
      </c>
      <c r="D12" s="81"/>
      <c r="E12" s="81"/>
      <c r="F12" s="81"/>
      <c r="G12" s="82">
        <f t="shared" ref="G12:G20" si="3">SUM(D12:F12)</f>
        <v>0</v>
      </c>
      <c r="H12" s="81"/>
      <c r="I12" s="81"/>
      <c r="J12" s="81"/>
      <c r="K12" s="82">
        <f t="shared" ref="K12:K20" si="4">SUM(H12:J12)</f>
        <v>0</v>
      </c>
      <c r="L12" s="82">
        <f t="shared" ref="L12:L20" si="5">C12+G12-K12</f>
        <v>0</v>
      </c>
    </row>
    <row r="13" spans="1:12" ht="43.2" x14ac:dyDescent="0.25">
      <c r="A13" s="85" t="s">
        <v>103</v>
      </c>
      <c r="B13" s="86" t="s">
        <v>104</v>
      </c>
      <c r="C13" s="87"/>
      <c r="D13" s="87"/>
      <c r="E13" s="87"/>
      <c r="F13" s="87"/>
      <c r="G13" s="88">
        <f t="shared" si="3"/>
        <v>0</v>
      </c>
      <c r="H13" s="87"/>
      <c r="I13" s="87"/>
      <c r="J13" s="87"/>
      <c r="K13" s="88">
        <f t="shared" si="4"/>
        <v>0</v>
      </c>
      <c r="L13" s="88">
        <f t="shared" si="5"/>
        <v>0</v>
      </c>
    </row>
    <row r="14" spans="1:12" s="83" customFormat="1" ht="45.35" customHeight="1" x14ac:dyDescent="0.25">
      <c r="A14" s="79" t="s">
        <v>63</v>
      </c>
      <c r="B14" s="92" t="s">
        <v>105</v>
      </c>
      <c r="C14" s="81">
        <v>57495276.200000003</v>
      </c>
      <c r="D14" s="81">
        <v>2275325.16</v>
      </c>
      <c r="E14" s="81"/>
      <c r="F14" s="81">
        <v>88857.41</v>
      </c>
      <c r="G14" s="82">
        <v>2364182.5699999998</v>
      </c>
      <c r="H14" s="81">
        <v>1004382.67</v>
      </c>
      <c r="I14" s="81">
        <v>76428.479999999996</v>
      </c>
      <c r="J14" s="81">
        <v>88857.41</v>
      </c>
      <c r="K14" s="82">
        <v>1169668.56</v>
      </c>
      <c r="L14" s="82">
        <f t="shared" si="5"/>
        <v>58689790.210000001</v>
      </c>
    </row>
    <row r="15" spans="1:12" s="83" customFormat="1" ht="45.35" customHeight="1" x14ac:dyDescent="0.25">
      <c r="A15" s="79" t="s">
        <v>65</v>
      </c>
      <c r="B15" s="92" t="s">
        <v>106</v>
      </c>
      <c r="C15" s="81">
        <v>822119.07</v>
      </c>
      <c r="D15" s="81">
        <v>75725.929999999993</v>
      </c>
      <c r="E15" s="81"/>
      <c r="F15" s="81"/>
      <c r="G15" s="82">
        <f t="shared" si="3"/>
        <v>75725.929999999993</v>
      </c>
      <c r="H15" s="81"/>
      <c r="I15" s="81">
        <v>16762.88</v>
      </c>
      <c r="J15" s="81"/>
      <c r="K15" s="82">
        <f t="shared" si="4"/>
        <v>16762.88</v>
      </c>
      <c r="L15" s="82">
        <f t="shared" si="5"/>
        <v>881082.12</v>
      </c>
    </row>
    <row r="16" spans="1:12" s="83" customFormat="1" ht="45.35" customHeight="1" x14ac:dyDescent="0.25">
      <c r="A16" s="79" t="s">
        <v>67</v>
      </c>
      <c r="B16" s="92" t="s">
        <v>107</v>
      </c>
      <c r="C16" s="81">
        <v>238719.49</v>
      </c>
      <c r="D16" s="81">
        <v>19893.39</v>
      </c>
      <c r="E16" s="81"/>
      <c r="F16" s="81"/>
      <c r="G16" s="82">
        <f t="shared" si="3"/>
        <v>19893.39</v>
      </c>
      <c r="H16" s="81">
        <v>1400</v>
      </c>
      <c r="I16" s="81"/>
      <c r="J16" s="81"/>
      <c r="K16" s="82">
        <v>1400</v>
      </c>
      <c r="L16" s="82">
        <f t="shared" si="5"/>
        <v>257212.88</v>
      </c>
    </row>
    <row r="17" spans="1:1025" s="83" customFormat="1" ht="45.35" customHeight="1" x14ac:dyDescent="0.25">
      <c r="A17" s="79" t="s">
        <v>69</v>
      </c>
      <c r="B17" s="92" t="s">
        <v>108</v>
      </c>
      <c r="C17" s="81">
        <v>348196.62</v>
      </c>
      <c r="D17" s="81">
        <v>94520</v>
      </c>
      <c r="E17" s="81"/>
      <c r="F17" s="81"/>
      <c r="G17" s="82">
        <f t="shared" si="3"/>
        <v>94520</v>
      </c>
      <c r="H17" s="81"/>
      <c r="I17" s="81">
        <v>0</v>
      </c>
      <c r="J17" s="81"/>
      <c r="K17" s="82">
        <f t="shared" si="4"/>
        <v>0</v>
      </c>
      <c r="L17" s="82">
        <f t="shared" si="5"/>
        <v>442716.62</v>
      </c>
    </row>
    <row r="18" spans="1:1025" s="83" customFormat="1" ht="45.35" customHeight="1" x14ac:dyDescent="0.25">
      <c r="A18" s="79" t="s">
        <v>109</v>
      </c>
      <c r="B18" s="92" t="s">
        <v>110</v>
      </c>
      <c r="C18" s="81">
        <v>1156082.0900000001</v>
      </c>
      <c r="D18" s="81">
        <v>32317.759999999998</v>
      </c>
      <c r="E18" s="81"/>
      <c r="F18" s="81"/>
      <c r="G18" s="82">
        <f t="shared" si="3"/>
        <v>32317.759999999998</v>
      </c>
      <c r="H18" s="81">
        <v>0</v>
      </c>
      <c r="I18" s="81">
        <v>96799.12</v>
      </c>
      <c r="J18" s="81"/>
      <c r="K18" s="82">
        <f t="shared" si="4"/>
        <v>96799.12</v>
      </c>
      <c r="L18" s="82">
        <f t="shared" si="5"/>
        <v>1091600.73</v>
      </c>
    </row>
    <row r="19" spans="1:1025" s="84" customFormat="1" ht="49.1" customHeight="1" x14ac:dyDescent="0.25">
      <c r="A19" s="76" t="s">
        <v>17</v>
      </c>
      <c r="B19" s="76" t="s">
        <v>111</v>
      </c>
      <c r="C19" s="89">
        <v>0</v>
      </c>
      <c r="D19" s="89"/>
      <c r="E19" s="89"/>
      <c r="F19" s="89"/>
      <c r="G19" s="88">
        <f t="shared" si="3"/>
        <v>0</v>
      </c>
      <c r="H19" s="89"/>
      <c r="I19" s="89"/>
      <c r="J19" s="89"/>
      <c r="K19" s="88">
        <f t="shared" si="4"/>
        <v>0</v>
      </c>
      <c r="L19" s="88">
        <f t="shared" si="5"/>
        <v>0</v>
      </c>
    </row>
    <row r="20" spans="1:1025" s="84" customFormat="1" ht="45" customHeight="1" x14ac:dyDescent="0.25">
      <c r="A20" s="76" t="s">
        <v>19</v>
      </c>
      <c r="B20" s="76" t="s">
        <v>112</v>
      </c>
      <c r="C20" s="89">
        <v>0</v>
      </c>
      <c r="D20" s="89"/>
      <c r="E20" s="89"/>
      <c r="F20" s="89"/>
      <c r="G20" s="88">
        <f t="shared" si="3"/>
        <v>0</v>
      </c>
      <c r="H20" s="89"/>
      <c r="I20" s="89"/>
      <c r="J20" s="89"/>
      <c r="K20" s="88">
        <f t="shared" si="4"/>
        <v>0</v>
      </c>
      <c r="L20" s="88">
        <f t="shared" si="5"/>
        <v>0</v>
      </c>
    </row>
    <row r="21" spans="1:1025" x14ac:dyDescent="0.25">
      <c r="A21" s="49"/>
      <c r="B21" s="49"/>
      <c r="C21" s="50"/>
      <c r="D21" s="49"/>
      <c r="E21" s="49"/>
      <c r="F21" s="49"/>
      <c r="G21" s="50"/>
      <c r="H21" s="49"/>
      <c r="I21" s="49"/>
      <c r="J21" s="49"/>
      <c r="K21" s="50"/>
      <c r="L21" s="50"/>
    </row>
    <row r="22" spans="1:1025" x14ac:dyDescent="0.25">
      <c r="A22" s="49"/>
      <c r="B22" s="49"/>
      <c r="C22" s="50"/>
      <c r="D22" s="50"/>
      <c r="E22" s="50"/>
      <c r="F22" s="50"/>
      <c r="G22" s="50"/>
      <c r="H22" s="50"/>
      <c r="I22" s="50"/>
      <c r="J22" s="50"/>
      <c r="K22" s="50"/>
      <c r="L22" s="50"/>
    </row>
    <row r="23" spans="1:1025" x14ac:dyDescent="0.25">
      <c r="A23" s="49"/>
      <c r="B23" s="51"/>
      <c r="C23" s="50"/>
      <c r="D23" s="50"/>
      <c r="E23" s="50"/>
      <c r="F23" s="50"/>
      <c r="G23" s="50"/>
      <c r="H23" s="50"/>
      <c r="I23" s="50"/>
      <c r="J23" s="50"/>
      <c r="K23" s="50"/>
      <c r="L23" s="50"/>
    </row>
    <row r="24" spans="1:1025" s="111" customFormat="1" x14ac:dyDescent="0.25">
      <c r="A24" s="106"/>
      <c r="B24" s="106"/>
      <c r="C24" s="106"/>
      <c r="D24" s="56"/>
      <c r="E24" s="106"/>
      <c r="F24" s="106"/>
      <c r="G24" s="108" t="s">
        <v>155</v>
      </c>
      <c r="H24" s="106"/>
      <c r="I24" s="106"/>
      <c r="J24" s="106"/>
      <c r="K24" s="106"/>
      <c r="L24" s="106"/>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c r="CA24" s="110"/>
      <c r="CB24" s="110"/>
      <c r="CC24" s="110"/>
      <c r="CD24" s="110"/>
      <c r="CE24" s="110"/>
      <c r="CF24" s="110"/>
      <c r="CG24" s="110"/>
      <c r="CH24" s="110"/>
      <c r="CI24" s="110"/>
      <c r="CJ24" s="110"/>
      <c r="CK24" s="110"/>
      <c r="CL24" s="110"/>
      <c r="CM24" s="110"/>
      <c r="CN24" s="110"/>
      <c r="CO24" s="110"/>
      <c r="CP24" s="110"/>
      <c r="CQ24" s="110"/>
      <c r="CR24" s="110"/>
      <c r="CS24" s="110"/>
      <c r="CT24" s="110"/>
      <c r="CU24" s="110"/>
      <c r="CV24" s="110"/>
      <c r="CW24" s="110"/>
      <c r="CX24" s="110"/>
      <c r="CY24" s="110"/>
      <c r="CZ24" s="110"/>
      <c r="DA24" s="110"/>
      <c r="DB24" s="110"/>
      <c r="DC24" s="110"/>
      <c r="DD24" s="110"/>
      <c r="DE24" s="110"/>
      <c r="DF24" s="110"/>
      <c r="DG24" s="110"/>
      <c r="DH24" s="110"/>
      <c r="DI24" s="110"/>
      <c r="DJ24" s="110"/>
      <c r="DK24" s="110"/>
      <c r="DL24" s="110"/>
      <c r="DM24" s="110"/>
      <c r="DN24" s="110"/>
      <c r="DO24" s="110"/>
      <c r="DP24" s="110"/>
      <c r="DQ24" s="110"/>
      <c r="DR24" s="110"/>
      <c r="DS24" s="110"/>
      <c r="DT24" s="110"/>
      <c r="DU24" s="110"/>
      <c r="DV24" s="110"/>
      <c r="DW24" s="110"/>
      <c r="DX24" s="110"/>
      <c r="DY24" s="110"/>
      <c r="DZ24" s="110"/>
      <c r="EA24" s="110"/>
      <c r="EB24" s="110"/>
      <c r="EC24" s="110"/>
      <c r="ED24" s="110"/>
      <c r="EE24" s="110"/>
      <c r="EF24" s="110"/>
      <c r="EG24" s="110"/>
      <c r="EH24" s="110"/>
      <c r="EI24" s="110"/>
      <c r="EJ24" s="110"/>
      <c r="EK24" s="110"/>
      <c r="EL24" s="110"/>
      <c r="EM24" s="110"/>
      <c r="EN24" s="110"/>
      <c r="EO24" s="110"/>
      <c r="EP24" s="110"/>
      <c r="EQ24" s="110"/>
      <c r="ER24" s="110"/>
      <c r="ES24" s="110"/>
      <c r="ET24" s="110"/>
      <c r="EU24" s="110"/>
      <c r="EV24" s="110"/>
      <c r="EW24" s="110"/>
      <c r="EX24" s="110"/>
      <c r="EY24" s="110"/>
      <c r="EZ24" s="110"/>
      <c r="FA24" s="110"/>
      <c r="FB24" s="110"/>
      <c r="FC24" s="110"/>
      <c r="FD24" s="110"/>
      <c r="FE24" s="110"/>
      <c r="FF24" s="110"/>
      <c r="FG24" s="110"/>
      <c r="FH24" s="110"/>
      <c r="FI24" s="110"/>
      <c r="FJ24" s="110"/>
      <c r="FK24" s="110"/>
      <c r="FL24" s="110"/>
      <c r="FM24" s="110"/>
      <c r="FN24" s="110"/>
      <c r="FO24" s="110"/>
      <c r="FP24" s="110"/>
      <c r="FQ24" s="110"/>
      <c r="FR24" s="110"/>
      <c r="FS24" s="110"/>
      <c r="FT24" s="110"/>
      <c r="FU24" s="110"/>
      <c r="FV24" s="110"/>
      <c r="FW24" s="110"/>
      <c r="FX24" s="110"/>
      <c r="FY24" s="110"/>
      <c r="FZ24" s="110"/>
      <c r="GA24" s="110"/>
      <c r="GB24" s="110"/>
      <c r="GC24" s="110"/>
      <c r="GD24" s="110"/>
      <c r="GE24" s="110"/>
      <c r="GF24" s="110"/>
      <c r="GG24" s="110"/>
      <c r="GH24" s="110"/>
      <c r="GI24" s="110"/>
      <c r="GJ24" s="110"/>
      <c r="GK24" s="110"/>
      <c r="GL24" s="110"/>
      <c r="GM24" s="110"/>
      <c r="GN24" s="110"/>
      <c r="GO24" s="110"/>
      <c r="GP24" s="110"/>
      <c r="GQ24" s="110"/>
      <c r="GR24" s="110"/>
      <c r="GS24" s="110"/>
      <c r="GT24" s="110"/>
      <c r="GU24" s="110"/>
      <c r="GV24" s="110"/>
      <c r="GW24" s="110"/>
      <c r="GX24" s="110"/>
      <c r="GY24" s="110"/>
      <c r="GZ24" s="110"/>
      <c r="HA24" s="110"/>
      <c r="HB24" s="110"/>
      <c r="HC24" s="110"/>
      <c r="HD24" s="110"/>
      <c r="HE24" s="110"/>
      <c r="HF24" s="110"/>
      <c r="HG24" s="110"/>
      <c r="HH24" s="110"/>
      <c r="HI24" s="110"/>
      <c r="HJ24" s="110"/>
      <c r="HK24" s="110"/>
      <c r="HL24" s="110"/>
      <c r="HM24" s="110"/>
      <c r="HN24" s="110"/>
      <c r="HO24" s="110"/>
      <c r="HP24" s="110"/>
      <c r="HQ24" s="110"/>
      <c r="HR24" s="110"/>
      <c r="HS24" s="110"/>
      <c r="HT24" s="110"/>
      <c r="HU24" s="110"/>
      <c r="HV24" s="110"/>
      <c r="HW24" s="110"/>
      <c r="HX24" s="110"/>
      <c r="HY24" s="110"/>
      <c r="HZ24" s="110"/>
      <c r="IA24" s="110"/>
      <c r="IB24" s="110"/>
      <c r="IC24" s="110"/>
      <c r="ID24" s="110"/>
      <c r="IE24" s="110"/>
      <c r="IF24" s="110"/>
      <c r="IG24" s="110"/>
      <c r="IH24" s="110"/>
      <c r="II24" s="110"/>
      <c r="IJ24" s="110"/>
      <c r="IK24" s="110"/>
      <c r="IL24" s="110"/>
      <c r="IM24" s="110"/>
      <c r="IN24" s="110"/>
      <c r="IO24" s="110"/>
      <c r="IP24" s="110"/>
      <c r="IQ24" s="110"/>
      <c r="IR24" s="110"/>
      <c r="IS24" s="110"/>
      <c r="IT24" s="110"/>
      <c r="IU24" s="110"/>
      <c r="IV24" s="110"/>
      <c r="IW24" s="110"/>
      <c r="IX24" s="110"/>
      <c r="IY24" s="110"/>
      <c r="IZ24" s="110"/>
      <c r="JA24" s="110"/>
      <c r="JB24" s="110"/>
      <c r="JC24" s="110"/>
      <c r="JD24" s="110"/>
      <c r="JE24" s="110"/>
      <c r="JF24" s="110"/>
      <c r="JG24" s="110"/>
      <c r="JH24" s="110"/>
      <c r="JI24" s="110"/>
      <c r="JJ24" s="110"/>
      <c r="JK24" s="110"/>
      <c r="JL24" s="110"/>
      <c r="JM24" s="110"/>
      <c r="JN24" s="110"/>
      <c r="JO24" s="110"/>
      <c r="JP24" s="110"/>
      <c r="JQ24" s="110"/>
      <c r="JR24" s="110"/>
      <c r="JS24" s="110"/>
      <c r="JT24" s="110"/>
      <c r="JU24" s="110"/>
      <c r="JV24" s="110"/>
      <c r="JW24" s="110"/>
      <c r="JX24" s="110"/>
      <c r="JY24" s="110"/>
      <c r="JZ24" s="110"/>
      <c r="KA24" s="110"/>
      <c r="KB24" s="110"/>
      <c r="KC24" s="110"/>
      <c r="KD24" s="110"/>
      <c r="KE24" s="110"/>
      <c r="KF24" s="110"/>
      <c r="KG24" s="110"/>
      <c r="KH24" s="110"/>
      <c r="KI24" s="110"/>
      <c r="KJ24" s="110"/>
      <c r="KK24" s="110"/>
      <c r="KL24" s="110"/>
      <c r="KM24" s="110"/>
      <c r="KN24" s="110"/>
      <c r="KO24" s="110"/>
      <c r="KP24" s="110"/>
      <c r="KQ24" s="110"/>
      <c r="KR24" s="110"/>
      <c r="KS24" s="110"/>
      <c r="KT24" s="110"/>
      <c r="KU24" s="110"/>
      <c r="KV24" s="110"/>
      <c r="KW24" s="110"/>
      <c r="KX24" s="110"/>
      <c r="KY24" s="110"/>
      <c r="KZ24" s="110"/>
      <c r="LA24" s="110"/>
      <c r="LB24" s="110"/>
      <c r="LC24" s="110"/>
      <c r="LD24" s="110"/>
      <c r="LE24" s="110"/>
      <c r="LF24" s="110"/>
      <c r="LG24" s="110"/>
      <c r="LH24" s="110"/>
      <c r="LI24" s="110"/>
      <c r="LJ24" s="110"/>
      <c r="LK24" s="110"/>
      <c r="LL24" s="110"/>
      <c r="LM24" s="110"/>
      <c r="LN24" s="110"/>
      <c r="LO24" s="110"/>
      <c r="LP24" s="110"/>
      <c r="LQ24" s="110"/>
      <c r="LR24" s="110"/>
      <c r="LS24" s="110"/>
      <c r="LT24" s="110"/>
      <c r="LU24" s="110"/>
      <c r="LV24" s="110"/>
      <c r="LW24" s="110"/>
      <c r="LX24" s="110"/>
      <c r="LY24" s="110"/>
      <c r="LZ24" s="110"/>
      <c r="MA24" s="110"/>
      <c r="MB24" s="110"/>
      <c r="MC24" s="110"/>
      <c r="MD24" s="110"/>
      <c r="ME24" s="110"/>
      <c r="MF24" s="110"/>
      <c r="MG24" s="110"/>
      <c r="MH24" s="110"/>
      <c r="MI24" s="110"/>
      <c r="MJ24" s="110"/>
      <c r="MK24" s="110"/>
      <c r="ML24" s="110"/>
      <c r="MM24" s="110"/>
      <c r="MN24" s="110"/>
      <c r="MO24" s="110"/>
      <c r="MP24" s="110"/>
      <c r="MQ24" s="110"/>
      <c r="MR24" s="110"/>
      <c r="MS24" s="110"/>
      <c r="MT24" s="110"/>
      <c r="MU24" s="110"/>
      <c r="MV24" s="110"/>
      <c r="MW24" s="110"/>
      <c r="MX24" s="110"/>
      <c r="MY24" s="110"/>
      <c r="MZ24" s="110"/>
      <c r="NA24" s="110"/>
      <c r="NB24" s="110"/>
      <c r="NC24" s="110"/>
      <c r="ND24" s="110"/>
      <c r="NE24" s="110"/>
      <c r="NF24" s="110"/>
      <c r="NG24" s="110"/>
      <c r="NH24" s="110"/>
      <c r="NI24" s="110"/>
      <c r="NJ24" s="110"/>
      <c r="NK24" s="110"/>
      <c r="NL24" s="110"/>
      <c r="NM24" s="110"/>
      <c r="NN24" s="110"/>
      <c r="NO24" s="110"/>
      <c r="NP24" s="110"/>
      <c r="NQ24" s="110"/>
      <c r="NR24" s="110"/>
      <c r="NS24" s="110"/>
      <c r="NT24" s="110"/>
      <c r="NU24" s="110"/>
      <c r="NV24" s="110"/>
      <c r="NW24" s="110"/>
      <c r="NX24" s="110"/>
      <c r="NY24" s="110"/>
      <c r="NZ24" s="110"/>
      <c r="OA24" s="110"/>
      <c r="OB24" s="110"/>
      <c r="OC24" s="110"/>
      <c r="OD24" s="110"/>
      <c r="OE24" s="110"/>
      <c r="OF24" s="110"/>
      <c r="OG24" s="110"/>
      <c r="OH24" s="110"/>
      <c r="OI24" s="110"/>
      <c r="OJ24" s="110"/>
      <c r="OK24" s="110"/>
      <c r="OL24" s="110"/>
      <c r="OM24" s="110"/>
      <c r="ON24" s="110"/>
      <c r="OO24" s="110"/>
      <c r="OP24" s="110"/>
      <c r="OQ24" s="110"/>
      <c r="OR24" s="110"/>
      <c r="OS24" s="110"/>
      <c r="OT24" s="110"/>
      <c r="OU24" s="110"/>
      <c r="OV24" s="110"/>
      <c r="OW24" s="110"/>
      <c r="OX24" s="110"/>
      <c r="OY24" s="110"/>
      <c r="OZ24" s="110"/>
      <c r="PA24" s="110"/>
      <c r="PB24" s="110"/>
      <c r="PC24" s="110"/>
      <c r="PD24" s="110"/>
      <c r="PE24" s="110"/>
      <c r="PF24" s="110"/>
      <c r="PG24" s="110"/>
      <c r="PH24" s="110"/>
      <c r="PI24" s="110"/>
      <c r="PJ24" s="110"/>
      <c r="PK24" s="110"/>
      <c r="PL24" s="110"/>
      <c r="PM24" s="110"/>
      <c r="PN24" s="110"/>
      <c r="PO24" s="110"/>
      <c r="PP24" s="110"/>
      <c r="PQ24" s="110"/>
      <c r="PR24" s="110"/>
      <c r="PS24" s="110"/>
      <c r="PT24" s="110"/>
      <c r="PU24" s="110"/>
      <c r="PV24" s="110"/>
      <c r="PW24" s="110"/>
      <c r="PX24" s="110"/>
      <c r="PY24" s="110"/>
      <c r="PZ24" s="110"/>
      <c r="QA24" s="110"/>
      <c r="QB24" s="110"/>
      <c r="QC24" s="110"/>
      <c r="QD24" s="110"/>
      <c r="QE24" s="110"/>
      <c r="QF24" s="110"/>
      <c r="QG24" s="110"/>
      <c r="QH24" s="110"/>
      <c r="QI24" s="110"/>
      <c r="QJ24" s="110"/>
      <c r="QK24" s="110"/>
      <c r="QL24" s="110"/>
      <c r="QM24" s="110"/>
      <c r="QN24" s="110"/>
      <c r="QO24" s="110"/>
      <c r="QP24" s="110"/>
      <c r="QQ24" s="110"/>
      <c r="QR24" s="110"/>
      <c r="QS24" s="110"/>
      <c r="QT24" s="110"/>
      <c r="QU24" s="110"/>
      <c r="QV24" s="110"/>
      <c r="QW24" s="110"/>
      <c r="QX24" s="110"/>
      <c r="QY24" s="110"/>
      <c r="QZ24" s="110"/>
      <c r="RA24" s="110"/>
      <c r="RB24" s="110"/>
      <c r="RC24" s="110"/>
      <c r="RD24" s="110"/>
      <c r="RE24" s="110"/>
      <c r="RF24" s="110"/>
      <c r="RG24" s="110"/>
      <c r="RH24" s="110"/>
      <c r="RI24" s="110"/>
      <c r="RJ24" s="110"/>
      <c r="RK24" s="110"/>
      <c r="RL24" s="110"/>
      <c r="RM24" s="110"/>
      <c r="RN24" s="110"/>
      <c r="RO24" s="110"/>
      <c r="RP24" s="110"/>
      <c r="RQ24" s="110"/>
      <c r="RR24" s="110"/>
      <c r="RS24" s="110"/>
      <c r="RT24" s="110"/>
      <c r="RU24" s="110"/>
      <c r="RV24" s="110"/>
      <c r="RW24" s="110"/>
      <c r="RX24" s="110"/>
      <c r="RY24" s="110"/>
      <c r="RZ24" s="110"/>
      <c r="SA24" s="110"/>
      <c r="SB24" s="110"/>
      <c r="SC24" s="110"/>
      <c r="SD24" s="110"/>
      <c r="SE24" s="110"/>
      <c r="SF24" s="110"/>
      <c r="SG24" s="110"/>
      <c r="SH24" s="110"/>
      <c r="SI24" s="110"/>
      <c r="SJ24" s="110"/>
      <c r="SK24" s="110"/>
      <c r="SL24" s="110"/>
      <c r="SM24" s="110"/>
      <c r="SN24" s="110"/>
      <c r="SO24" s="110"/>
      <c r="SP24" s="110"/>
      <c r="SQ24" s="110"/>
      <c r="SR24" s="110"/>
      <c r="SS24" s="110"/>
      <c r="ST24" s="110"/>
      <c r="SU24" s="110"/>
      <c r="SV24" s="110"/>
      <c r="SW24" s="110"/>
      <c r="SX24" s="110"/>
      <c r="SY24" s="110"/>
      <c r="SZ24" s="110"/>
      <c r="TA24" s="110"/>
      <c r="TB24" s="110"/>
      <c r="TC24" s="110"/>
      <c r="TD24" s="110"/>
      <c r="TE24" s="110"/>
      <c r="TF24" s="110"/>
      <c r="TG24" s="110"/>
      <c r="TH24" s="110"/>
      <c r="TI24" s="110"/>
      <c r="TJ24" s="110"/>
      <c r="TK24" s="110"/>
      <c r="TL24" s="110"/>
      <c r="TM24" s="110"/>
      <c r="TN24" s="110"/>
      <c r="TO24" s="110"/>
      <c r="TP24" s="110"/>
      <c r="TQ24" s="110"/>
      <c r="TR24" s="110"/>
      <c r="TS24" s="110"/>
      <c r="TT24" s="110"/>
      <c r="TU24" s="110"/>
      <c r="TV24" s="110"/>
      <c r="TW24" s="110"/>
      <c r="TX24" s="110"/>
      <c r="TY24" s="110"/>
      <c r="TZ24" s="110"/>
      <c r="UA24" s="110"/>
      <c r="UB24" s="110"/>
      <c r="UC24" s="110"/>
      <c r="UD24" s="110"/>
      <c r="UE24" s="110"/>
      <c r="UF24" s="110"/>
      <c r="UG24" s="110"/>
      <c r="UH24" s="110"/>
      <c r="UI24" s="110"/>
      <c r="UJ24" s="110"/>
      <c r="UK24" s="110"/>
      <c r="UL24" s="110"/>
      <c r="UM24" s="110"/>
      <c r="UN24" s="110"/>
      <c r="UO24" s="110"/>
      <c r="UP24" s="110"/>
      <c r="UQ24" s="110"/>
      <c r="UR24" s="110"/>
      <c r="US24" s="110"/>
      <c r="UT24" s="110"/>
      <c r="UU24" s="110"/>
      <c r="UV24" s="110"/>
      <c r="UW24" s="110"/>
      <c r="UX24" s="110"/>
      <c r="UY24" s="110"/>
      <c r="UZ24" s="110"/>
      <c r="VA24" s="110"/>
      <c r="VB24" s="110"/>
      <c r="VC24" s="110"/>
      <c r="VD24" s="110"/>
      <c r="VE24" s="110"/>
      <c r="VF24" s="110"/>
      <c r="VG24" s="110"/>
      <c r="VH24" s="110"/>
      <c r="VI24" s="110"/>
      <c r="VJ24" s="110"/>
      <c r="VK24" s="110"/>
      <c r="VL24" s="110"/>
      <c r="VM24" s="110"/>
      <c r="VN24" s="110"/>
      <c r="VO24" s="110"/>
      <c r="VP24" s="110"/>
      <c r="VQ24" s="110"/>
      <c r="VR24" s="110"/>
      <c r="VS24" s="110"/>
      <c r="VT24" s="110"/>
      <c r="VU24" s="110"/>
      <c r="VV24" s="110"/>
      <c r="VW24" s="110"/>
      <c r="VX24" s="110"/>
      <c r="VY24" s="110"/>
      <c r="VZ24" s="110"/>
      <c r="WA24" s="110"/>
      <c r="WB24" s="110"/>
      <c r="WC24" s="110"/>
      <c r="WD24" s="110"/>
      <c r="WE24" s="110"/>
      <c r="WF24" s="110"/>
      <c r="WG24" s="110"/>
      <c r="WH24" s="110"/>
      <c r="WI24" s="110"/>
      <c r="WJ24" s="110"/>
      <c r="WK24" s="110"/>
      <c r="WL24" s="110"/>
      <c r="WM24" s="110"/>
      <c r="WN24" s="110"/>
      <c r="WO24" s="110"/>
      <c r="WP24" s="110"/>
      <c r="WQ24" s="110"/>
      <c r="WR24" s="110"/>
      <c r="WS24" s="110"/>
      <c r="WT24" s="110"/>
      <c r="WU24" s="110"/>
      <c r="WV24" s="110"/>
      <c r="WW24" s="110"/>
      <c r="WX24" s="110"/>
      <c r="WY24" s="110"/>
      <c r="WZ24" s="110"/>
      <c r="XA24" s="110"/>
      <c r="XB24" s="110"/>
      <c r="XC24" s="110"/>
      <c r="XD24" s="110"/>
      <c r="XE24" s="110"/>
      <c r="XF24" s="110"/>
      <c r="XG24" s="110"/>
      <c r="XH24" s="110"/>
      <c r="XI24" s="110"/>
      <c r="XJ24" s="110"/>
      <c r="XK24" s="110"/>
      <c r="XL24" s="110"/>
      <c r="XM24" s="110"/>
      <c r="XN24" s="110"/>
      <c r="XO24" s="110"/>
      <c r="XP24" s="110"/>
      <c r="XQ24" s="110"/>
      <c r="XR24" s="110"/>
      <c r="XS24" s="110"/>
      <c r="XT24" s="110"/>
      <c r="XU24" s="110"/>
      <c r="XV24" s="110"/>
      <c r="XW24" s="110"/>
      <c r="XX24" s="110"/>
      <c r="XY24" s="110"/>
      <c r="XZ24" s="110"/>
      <c r="YA24" s="110"/>
      <c r="YB24" s="110"/>
      <c r="YC24" s="110"/>
      <c r="YD24" s="110"/>
      <c r="YE24" s="110"/>
      <c r="YF24" s="110"/>
      <c r="YG24" s="110"/>
      <c r="YH24" s="110"/>
      <c r="YI24" s="110"/>
      <c r="YJ24" s="110"/>
      <c r="YK24" s="110"/>
      <c r="YL24" s="110"/>
      <c r="YM24" s="110"/>
      <c r="YN24" s="110"/>
      <c r="YO24" s="110"/>
      <c r="YP24" s="110"/>
      <c r="YQ24" s="110"/>
      <c r="YR24" s="110"/>
      <c r="YS24" s="110"/>
      <c r="YT24" s="110"/>
      <c r="YU24" s="110"/>
      <c r="YV24" s="110"/>
      <c r="YW24" s="110"/>
      <c r="YX24" s="110"/>
      <c r="YY24" s="110"/>
      <c r="YZ24" s="110"/>
      <c r="ZA24" s="110"/>
      <c r="ZB24" s="110"/>
      <c r="ZC24" s="110"/>
      <c r="ZD24" s="110"/>
      <c r="ZE24" s="110"/>
      <c r="ZF24" s="110"/>
      <c r="ZG24" s="110"/>
      <c r="ZH24" s="110"/>
      <c r="ZI24" s="110"/>
      <c r="ZJ24" s="110"/>
      <c r="ZK24" s="110"/>
      <c r="ZL24" s="110"/>
      <c r="ZM24" s="110"/>
      <c r="ZN24" s="110"/>
      <c r="ZO24" s="110"/>
      <c r="ZP24" s="110"/>
      <c r="ZQ24" s="110"/>
      <c r="ZR24" s="110"/>
      <c r="ZS24" s="110"/>
      <c r="ZT24" s="110"/>
      <c r="ZU24" s="110"/>
      <c r="ZV24" s="110"/>
      <c r="ZW24" s="110"/>
      <c r="ZX24" s="110"/>
      <c r="ZY24" s="110"/>
      <c r="ZZ24" s="110"/>
      <c r="AAA24" s="110"/>
      <c r="AAB24" s="110"/>
      <c r="AAC24" s="110"/>
      <c r="AAD24" s="110"/>
      <c r="AAE24" s="110"/>
      <c r="AAF24" s="110"/>
      <c r="AAG24" s="110"/>
      <c r="AAH24" s="110"/>
      <c r="AAI24" s="110"/>
      <c r="AAJ24" s="110"/>
      <c r="AAK24" s="110"/>
      <c r="AAL24" s="110"/>
      <c r="AAM24" s="110"/>
      <c r="AAN24" s="110"/>
      <c r="AAO24" s="110"/>
      <c r="AAP24" s="110"/>
      <c r="AAQ24" s="110"/>
      <c r="AAR24" s="110"/>
      <c r="AAS24" s="110"/>
      <c r="AAT24" s="110"/>
      <c r="AAU24" s="110"/>
      <c r="AAV24" s="110"/>
      <c r="AAW24" s="110"/>
      <c r="AAX24" s="110"/>
      <c r="AAY24" s="110"/>
      <c r="AAZ24" s="110"/>
      <c r="ABA24" s="110"/>
      <c r="ABB24" s="110"/>
      <c r="ABC24" s="110"/>
      <c r="ABD24" s="110"/>
      <c r="ABE24" s="110"/>
      <c r="ABF24" s="110"/>
      <c r="ABG24" s="110"/>
      <c r="ABH24" s="110"/>
      <c r="ABI24" s="110"/>
      <c r="ABJ24" s="110"/>
      <c r="ABK24" s="110"/>
      <c r="ABL24" s="110"/>
      <c r="ABM24" s="110"/>
      <c r="ABN24" s="110"/>
      <c r="ABO24" s="110"/>
      <c r="ABP24" s="110"/>
      <c r="ABQ24" s="110"/>
      <c r="ABR24" s="110"/>
      <c r="ABS24" s="110"/>
      <c r="ABT24" s="110"/>
      <c r="ABU24" s="110"/>
      <c r="ABV24" s="110"/>
      <c r="ABW24" s="110"/>
      <c r="ABX24" s="110"/>
      <c r="ABY24" s="110"/>
      <c r="ABZ24" s="110"/>
      <c r="ACA24" s="110"/>
      <c r="ACB24" s="110"/>
      <c r="ACC24" s="110"/>
      <c r="ACD24" s="110"/>
      <c r="ACE24" s="110"/>
      <c r="ACF24" s="110"/>
      <c r="ACG24" s="110"/>
      <c r="ACH24" s="110"/>
      <c r="ACI24" s="110"/>
      <c r="ACJ24" s="110"/>
      <c r="ACK24" s="110"/>
      <c r="ACL24" s="110"/>
      <c r="ACM24" s="110"/>
      <c r="ACN24" s="110"/>
      <c r="ACO24" s="110"/>
      <c r="ACP24" s="110"/>
      <c r="ACQ24" s="110"/>
      <c r="ACR24" s="110"/>
      <c r="ACS24" s="110"/>
      <c r="ACT24" s="110"/>
      <c r="ACU24" s="110"/>
      <c r="ACV24" s="110"/>
      <c r="ACW24" s="110"/>
      <c r="ACX24" s="110"/>
      <c r="ACY24" s="110"/>
      <c r="ACZ24" s="110"/>
      <c r="ADA24" s="110"/>
      <c r="ADB24" s="110"/>
      <c r="ADC24" s="110"/>
      <c r="ADD24" s="110"/>
      <c r="ADE24" s="110"/>
      <c r="ADF24" s="110"/>
      <c r="ADG24" s="110"/>
      <c r="ADH24" s="110"/>
      <c r="ADI24" s="110"/>
      <c r="ADJ24" s="110"/>
      <c r="ADK24" s="110"/>
      <c r="ADL24" s="110"/>
      <c r="ADM24" s="110"/>
      <c r="ADN24" s="110"/>
      <c r="ADO24" s="110"/>
      <c r="ADP24" s="110"/>
      <c r="ADQ24" s="110"/>
      <c r="ADR24" s="110"/>
      <c r="ADS24" s="110"/>
      <c r="ADT24" s="110"/>
      <c r="ADU24" s="110"/>
      <c r="ADV24" s="110"/>
      <c r="ADW24" s="110"/>
      <c r="ADX24" s="110"/>
      <c r="ADY24" s="110"/>
      <c r="ADZ24" s="110"/>
      <c r="AEA24" s="110"/>
      <c r="AEB24" s="110"/>
      <c r="AEC24" s="110"/>
      <c r="AED24" s="110"/>
      <c r="AEE24" s="110"/>
      <c r="AEF24" s="110"/>
      <c r="AEG24" s="110"/>
      <c r="AEH24" s="110"/>
      <c r="AEI24" s="110"/>
      <c r="AEJ24" s="110"/>
      <c r="AEK24" s="110"/>
      <c r="AEL24" s="110"/>
      <c r="AEM24" s="110"/>
      <c r="AEN24" s="110"/>
      <c r="AEO24" s="110"/>
      <c r="AEP24" s="110"/>
      <c r="AEQ24" s="110"/>
      <c r="AER24" s="110"/>
      <c r="AES24" s="110"/>
      <c r="AET24" s="110"/>
      <c r="AEU24" s="110"/>
      <c r="AEV24" s="110"/>
      <c r="AEW24" s="110"/>
      <c r="AEX24" s="110"/>
      <c r="AEY24" s="110"/>
      <c r="AEZ24" s="110"/>
      <c r="AFA24" s="110"/>
      <c r="AFB24" s="110"/>
      <c r="AFC24" s="110"/>
      <c r="AFD24" s="110"/>
      <c r="AFE24" s="110"/>
      <c r="AFF24" s="110"/>
      <c r="AFG24" s="110"/>
      <c r="AFH24" s="110"/>
      <c r="AFI24" s="110"/>
      <c r="AFJ24" s="110"/>
      <c r="AFK24" s="110"/>
      <c r="AFL24" s="110"/>
      <c r="AFM24" s="110"/>
      <c r="AFN24" s="110"/>
      <c r="AFO24" s="110"/>
      <c r="AFP24" s="110"/>
      <c r="AFQ24" s="110"/>
      <c r="AFR24" s="110"/>
      <c r="AFS24" s="110"/>
      <c r="AFT24" s="110"/>
      <c r="AFU24" s="110"/>
      <c r="AFV24" s="110"/>
      <c r="AFW24" s="110"/>
      <c r="AFX24" s="110"/>
      <c r="AFY24" s="110"/>
      <c r="AFZ24" s="110"/>
      <c r="AGA24" s="110"/>
      <c r="AGB24" s="110"/>
      <c r="AGC24" s="110"/>
      <c r="AGD24" s="110"/>
      <c r="AGE24" s="110"/>
      <c r="AGF24" s="110"/>
      <c r="AGG24" s="110"/>
      <c r="AGH24" s="110"/>
      <c r="AGI24" s="110"/>
      <c r="AGJ24" s="110"/>
      <c r="AGK24" s="110"/>
      <c r="AGL24" s="110"/>
      <c r="AGM24" s="110"/>
      <c r="AGN24" s="110"/>
      <c r="AGO24" s="110"/>
      <c r="AGP24" s="110"/>
      <c r="AGQ24" s="110"/>
      <c r="AGR24" s="110"/>
      <c r="AGS24" s="110"/>
      <c r="AGT24" s="110"/>
      <c r="AGU24" s="110"/>
      <c r="AGV24" s="110"/>
      <c r="AGW24" s="110"/>
      <c r="AGX24" s="110"/>
      <c r="AGY24" s="110"/>
      <c r="AGZ24" s="110"/>
      <c r="AHA24" s="110"/>
      <c r="AHB24" s="110"/>
      <c r="AHC24" s="110"/>
      <c r="AHD24" s="110"/>
      <c r="AHE24" s="110"/>
      <c r="AHF24" s="110"/>
      <c r="AHG24" s="110"/>
      <c r="AHH24" s="110"/>
      <c r="AHI24" s="110"/>
      <c r="AHJ24" s="110"/>
      <c r="AHK24" s="110"/>
      <c r="AHL24" s="110"/>
      <c r="AHM24" s="110"/>
      <c r="AHN24" s="110"/>
      <c r="AHO24" s="110"/>
      <c r="AHP24" s="110"/>
      <c r="AHQ24" s="110"/>
      <c r="AHR24" s="110"/>
      <c r="AHS24" s="110"/>
      <c r="AHT24" s="110"/>
      <c r="AHU24" s="110"/>
      <c r="AHV24" s="110"/>
      <c r="AHW24" s="110"/>
      <c r="AHX24" s="110"/>
      <c r="AHY24" s="110"/>
      <c r="AHZ24" s="110"/>
      <c r="AIA24" s="110"/>
      <c r="AIB24" s="110"/>
      <c r="AIC24" s="110"/>
      <c r="AID24" s="110"/>
      <c r="AIE24" s="110"/>
      <c r="AIF24" s="110"/>
      <c r="AIG24" s="110"/>
      <c r="AIH24" s="110"/>
      <c r="AII24" s="110"/>
      <c r="AIJ24" s="110"/>
      <c r="AIK24" s="110"/>
      <c r="AIL24" s="110"/>
      <c r="AIM24" s="110"/>
      <c r="AIN24" s="110"/>
      <c r="AIO24" s="110"/>
      <c r="AIP24" s="110"/>
      <c r="AIQ24" s="110"/>
      <c r="AIR24" s="110"/>
      <c r="AIS24" s="110"/>
      <c r="AIT24" s="110"/>
      <c r="AIU24" s="110"/>
      <c r="AIV24" s="110"/>
      <c r="AIW24" s="110"/>
      <c r="AIX24" s="110"/>
      <c r="AIY24" s="110"/>
      <c r="AIZ24" s="110"/>
      <c r="AJA24" s="110"/>
      <c r="AJB24" s="110"/>
      <c r="AJC24" s="110"/>
      <c r="AJD24" s="110"/>
      <c r="AJE24" s="110"/>
      <c r="AJF24" s="110"/>
      <c r="AJG24" s="110"/>
      <c r="AJH24" s="110"/>
      <c r="AJI24" s="110"/>
      <c r="AJJ24" s="110"/>
      <c r="AJK24" s="110"/>
      <c r="AJL24" s="110"/>
      <c r="AJM24" s="110"/>
      <c r="AJN24" s="110"/>
      <c r="AJO24" s="110"/>
      <c r="AJP24" s="110"/>
      <c r="AJQ24" s="110"/>
      <c r="AJR24" s="110"/>
      <c r="AJS24" s="110"/>
      <c r="AJT24" s="110"/>
      <c r="AJU24" s="110"/>
      <c r="AJV24" s="110"/>
      <c r="AJW24" s="110"/>
      <c r="AJX24" s="110"/>
      <c r="AJY24" s="110"/>
      <c r="AJZ24" s="110"/>
      <c r="AKA24" s="110"/>
      <c r="AKB24" s="110"/>
      <c r="AKC24" s="110"/>
      <c r="AKD24" s="110"/>
      <c r="AKE24" s="110"/>
      <c r="AKF24" s="110"/>
      <c r="AKG24" s="110"/>
      <c r="AKH24" s="110"/>
      <c r="AKI24" s="110"/>
      <c r="AKJ24" s="110"/>
      <c r="AKK24" s="110"/>
      <c r="AKL24" s="110"/>
      <c r="AKM24" s="110"/>
      <c r="AKN24" s="110"/>
      <c r="AKO24" s="110"/>
      <c r="AKP24" s="110"/>
      <c r="AKQ24" s="110"/>
      <c r="AKR24" s="110"/>
      <c r="AKS24" s="110"/>
      <c r="AKT24" s="110"/>
      <c r="AKU24" s="110"/>
      <c r="AKV24" s="110"/>
      <c r="AKW24" s="110"/>
      <c r="AKX24" s="110"/>
      <c r="AKY24" s="110"/>
      <c r="AKZ24" s="110"/>
      <c r="ALA24" s="110"/>
      <c r="ALB24" s="110"/>
      <c r="ALC24" s="110"/>
      <c r="ALD24" s="110"/>
      <c r="ALE24" s="110"/>
      <c r="ALF24" s="110"/>
      <c r="ALG24" s="110"/>
      <c r="ALH24" s="110"/>
      <c r="ALI24" s="110"/>
      <c r="ALJ24" s="110"/>
      <c r="ALK24" s="110"/>
      <c r="ALL24" s="110"/>
      <c r="ALM24" s="110"/>
      <c r="ALN24" s="110"/>
      <c r="ALO24" s="110"/>
      <c r="ALP24" s="110"/>
      <c r="ALQ24" s="110"/>
      <c r="ALR24" s="110"/>
      <c r="ALS24" s="110"/>
      <c r="ALT24" s="110"/>
      <c r="ALU24" s="110"/>
      <c r="ALV24" s="110"/>
      <c r="ALW24" s="110"/>
      <c r="ALX24" s="110"/>
      <c r="ALY24" s="110"/>
      <c r="ALZ24" s="110"/>
      <c r="AMA24" s="110"/>
      <c r="AMB24" s="110"/>
      <c r="AMC24" s="110"/>
      <c r="AMD24" s="110"/>
      <c r="AME24" s="110"/>
      <c r="AMF24" s="110"/>
      <c r="AMG24" s="110"/>
      <c r="AMH24" s="110"/>
      <c r="AMI24" s="110"/>
      <c r="AMJ24" s="110"/>
      <c r="AMK24" s="110"/>
    </row>
    <row r="25" spans="1:1025" s="121" customFormat="1" ht="7.2" customHeight="1" x14ac:dyDescent="0.25">
      <c r="A25" s="120"/>
      <c r="B25" s="120" t="s">
        <v>82</v>
      </c>
      <c r="C25" s="120"/>
      <c r="D25" s="120"/>
      <c r="E25" s="120"/>
      <c r="F25" s="120"/>
      <c r="G25" s="120" t="s">
        <v>83</v>
      </c>
      <c r="H25" s="120"/>
      <c r="I25" s="120"/>
      <c r="J25" s="120"/>
      <c r="K25" s="120" t="s">
        <v>82</v>
      </c>
      <c r="L25" s="120"/>
    </row>
    <row r="26" spans="1:1025" s="107" customFormat="1" x14ac:dyDescent="0.25">
      <c r="A26" s="106"/>
      <c r="B26" s="106" t="s">
        <v>143</v>
      </c>
      <c r="C26" s="106"/>
      <c r="D26" s="106"/>
      <c r="E26" s="106"/>
      <c r="F26" s="106"/>
      <c r="G26" s="106" t="s">
        <v>84</v>
      </c>
      <c r="H26" s="106"/>
      <c r="I26" s="106"/>
      <c r="J26" s="106"/>
      <c r="K26" s="106" t="s">
        <v>144</v>
      </c>
      <c r="L26" s="106"/>
    </row>
    <row r="27" spans="1:1025" x14ac:dyDescent="0.25">
      <c r="A27" s="49"/>
      <c r="B27" s="49"/>
      <c r="C27" s="49"/>
      <c r="D27" s="49"/>
      <c r="E27" s="49"/>
      <c r="F27" s="49"/>
      <c r="G27" s="49"/>
      <c r="H27" s="49"/>
      <c r="I27" s="49"/>
      <c r="J27" s="49"/>
      <c r="K27" s="49"/>
      <c r="L27" s="49"/>
    </row>
    <row r="28" spans="1:1025" x14ac:dyDescent="0.25">
      <c r="A28" s="49"/>
      <c r="B28" s="52"/>
      <c r="C28" s="49"/>
      <c r="D28" s="49"/>
      <c r="E28" s="49"/>
      <c r="F28" s="49"/>
      <c r="G28" s="49"/>
      <c r="H28" s="49"/>
      <c r="I28" s="49"/>
      <c r="J28" s="49"/>
      <c r="K28" s="49"/>
      <c r="L28" s="49"/>
    </row>
    <row r="29" spans="1:1025" s="90" customFormat="1" ht="13.1" x14ac:dyDescent="0.25">
      <c r="A29" s="49"/>
      <c r="B29" s="49"/>
      <c r="C29" s="49"/>
      <c r="D29" s="49"/>
      <c r="E29" s="49"/>
      <c r="F29" s="49"/>
      <c r="G29" s="49"/>
      <c r="H29" s="49"/>
      <c r="I29" s="49"/>
      <c r="J29" s="49"/>
      <c r="K29" s="49"/>
      <c r="L29" s="49"/>
    </row>
    <row r="30" spans="1:1025" x14ac:dyDescent="0.25">
      <c r="C30" s="122"/>
    </row>
  </sheetData>
  <sheetProtection selectLockedCells="1" selectUnlockedCells="1"/>
  <mergeCells count="6">
    <mergeCell ref="L4:L5"/>
    <mergeCell ref="A4:A5"/>
    <mergeCell ref="B4:B5"/>
    <mergeCell ref="C4:C5"/>
    <mergeCell ref="D4:G4"/>
    <mergeCell ref="H4:K4"/>
  </mergeCells>
  <pageMargins left="0.70866141732283472" right="0.70866141732283472" top="0.94488188976377963" bottom="0.74803149606299213" header="0.31496062992125984" footer="0.70866141732283472"/>
  <pageSetup paperSize="9" scale="56" firstPageNumber="0" orientation="landscape" r:id="rId1"/>
  <headerFooter alignWithMargins="0">
    <oddHeader>&amp;LMiejski Zarząd Budynków Komunalnych
w Kędzierzynie-Koźlu
ul. Grunwaldzka 6
47-220 Kędzierzyn-Koźle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3"/>
  <sheetViews>
    <sheetView view="pageBreakPreview" topLeftCell="A10" zoomScaleNormal="100" zoomScaleSheetLayoutView="100" workbookViewId="0">
      <selection activeCell="D28" sqref="D28"/>
    </sheetView>
  </sheetViews>
  <sheetFormatPr defaultColWidth="9.109375" defaultRowHeight="13.1" x14ac:dyDescent="0.25"/>
  <cols>
    <col min="1" max="1" width="5.5546875" style="32" customWidth="1"/>
    <col min="2" max="2" width="35.33203125" style="32" bestFit="1" customWidth="1"/>
    <col min="3" max="3" width="17.6640625" style="32" customWidth="1"/>
    <col min="4" max="5" width="18.33203125" style="32" customWidth="1"/>
    <col min="6" max="6" width="24.88671875" style="32" customWidth="1"/>
    <col min="7" max="256" width="9.109375" style="32"/>
    <col min="257" max="257" width="5.5546875" style="32" customWidth="1"/>
    <col min="258" max="258" width="35.33203125" style="32" bestFit="1" customWidth="1"/>
    <col min="259" max="260" width="17.6640625" style="32" customWidth="1"/>
    <col min="261" max="261" width="16.6640625" style="32" bestFit="1" customWidth="1"/>
    <col min="262" max="262" width="22" style="32" customWidth="1"/>
    <col min="263" max="512" width="9.109375" style="32"/>
    <col min="513" max="513" width="5.5546875" style="32" customWidth="1"/>
    <col min="514" max="514" width="35.33203125" style="32" bestFit="1" customWidth="1"/>
    <col min="515" max="516" width="17.6640625" style="32" customWidth="1"/>
    <col min="517" max="517" width="16.6640625" style="32" bestFit="1" customWidth="1"/>
    <col min="518" max="518" width="22" style="32" customWidth="1"/>
    <col min="519" max="768" width="9.109375" style="32"/>
    <col min="769" max="769" width="5.5546875" style="32" customWidth="1"/>
    <col min="770" max="770" width="35.33203125" style="32" bestFit="1" customWidth="1"/>
    <col min="771" max="772" width="17.6640625" style="32" customWidth="1"/>
    <col min="773" max="773" width="16.6640625" style="32" bestFit="1" customWidth="1"/>
    <col min="774" max="774" width="22" style="32" customWidth="1"/>
    <col min="775" max="1024" width="9.109375" style="32"/>
    <col min="1025" max="1025" width="5.5546875" style="32" customWidth="1"/>
    <col min="1026" max="1026" width="35.33203125" style="32" bestFit="1" customWidth="1"/>
    <col min="1027" max="1028" width="17.6640625" style="32" customWidth="1"/>
    <col min="1029" max="1029" width="16.6640625" style="32" bestFit="1" customWidth="1"/>
    <col min="1030" max="1030" width="22" style="32" customWidth="1"/>
    <col min="1031" max="1280" width="9.109375" style="32"/>
    <col min="1281" max="1281" width="5.5546875" style="32" customWidth="1"/>
    <col min="1282" max="1282" width="35.33203125" style="32" bestFit="1" customWidth="1"/>
    <col min="1283" max="1284" width="17.6640625" style="32" customWidth="1"/>
    <col min="1285" max="1285" width="16.6640625" style="32" bestFit="1" customWidth="1"/>
    <col min="1286" max="1286" width="22" style="32" customWidth="1"/>
    <col min="1287" max="1536" width="9.109375" style="32"/>
    <col min="1537" max="1537" width="5.5546875" style="32" customWidth="1"/>
    <col min="1538" max="1538" width="35.33203125" style="32" bestFit="1" customWidth="1"/>
    <col min="1539" max="1540" width="17.6640625" style="32" customWidth="1"/>
    <col min="1541" max="1541" width="16.6640625" style="32" bestFit="1" customWidth="1"/>
    <col min="1542" max="1542" width="22" style="32" customWidth="1"/>
    <col min="1543" max="1792" width="9.109375" style="32"/>
    <col min="1793" max="1793" width="5.5546875" style="32" customWidth="1"/>
    <col min="1794" max="1794" width="35.33203125" style="32" bestFit="1" customWidth="1"/>
    <col min="1795" max="1796" width="17.6640625" style="32" customWidth="1"/>
    <col min="1797" max="1797" width="16.6640625" style="32" bestFit="1" customWidth="1"/>
    <col min="1798" max="1798" width="22" style="32" customWidth="1"/>
    <col min="1799" max="2048" width="9.109375" style="32"/>
    <col min="2049" max="2049" width="5.5546875" style="32" customWidth="1"/>
    <col min="2050" max="2050" width="35.33203125" style="32" bestFit="1" customWidth="1"/>
    <col min="2051" max="2052" width="17.6640625" style="32" customWidth="1"/>
    <col min="2053" max="2053" width="16.6640625" style="32" bestFit="1" customWidth="1"/>
    <col min="2054" max="2054" width="22" style="32" customWidth="1"/>
    <col min="2055" max="2304" width="9.109375" style="32"/>
    <col min="2305" max="2305" width="5.5546875" style="32" customWidth="1"/>
    <col min="2306" max="2306" width="35.33203125" style="32" bestFit="1" customWidth="1"/>
    <col min="2307" max="2308" width="17.6640625" style="32" customWidth="1"/>
    <col min="2309" max="2309" width="16.6640625" style="32" bestFit="1" customWidth="1"/>
    <col min="2310" max="2310" width="22" style="32" customWidth="1"/>
    <col min="2311" max="2560" width="9.109375" style="32"/>
    <col min="2561" max="2561" width="5.5546875" style="32" customWidth="1"/>
    <col min="2562" max="2562" width="35.33203125" style="32" bestFit="1" customWidth="1"/>
    <col min="2563" max="2564" width="17.6640625" style="32" customWidth="1"/>
    <col min="2565" max="2565" width="16.6640625" style="32" bestFit="1" customWidth="1"/>
    <col min="2566" max="2566" width="22" style="32" customWidth="1"/>
    <col min="2567" max="2816" width="9.109375" style="32"/>
    <col min="2817" max="2817" width="5.5546875" style="32" customWidth="1"/>
    <col min="2818" max="2818" width="35.33203125" style="32" bestFit="1" customWidth="1"/>
    <col min="2819" max="2820" width="17.6640625" style="32" customWidth="1"/>
    <col min="2821" max="2821" width="16.6640625" style="32" bestFit="1" customWidth="1"/>
    <col min="2822" max="2822" width="22" style="32" customWidth="1"/>
    <col min="2823" max="3072" width="9.109375" style="32"/>
    <col min="3073" max="3073" width="5.5546875" style="32" customWidth="1"/>
    <col min="3074" max="3074" width="35.33203125" style="32" bestFit="1" customWidth="1"/>
    <col min="3075" max="3076" width="17.6640625" style="32" customWidth="1"/>
    <col min="3077" max="3077" width="16.6640625" style="32" bestFit="1" customWidth="1"/>
    <col min="3078" max="3078" width="22" style="32" customWidth="1"/>
    <col min="3079" max="3328" width="9.109375" style="32"/>
    <col min="3329" max="3329" width="5.5546875" style="32" customWidth="1"/>
    <col min="3330" max="3330" width="35.33203125" style="32" bestFit="1" customWidth="1"/>
    <col min="3331" max="3332" width="17.6640625" style="32" customWidth="1"/>
    <col min="3333" max="3333" width="16.6640625" style="32" bestFit="1" customWidth="1"/>
    <col min="3334" max="3334" width="22" style="32" customWidth="1"/>
    <col min="3335" max="3584" width="9.109375" style="32"/>
    <col min="3585" max="3585" width="5.5546875" style="32" customWidth="1"/>
    <col min="3586" max="3586" width="35.33203125" style="32" bestFit="1" customWidth="1"/>
    <col min="3587" max="3588" width="17.6640625" style="32" customWidth="1"/>
    <col min="3589" max="3589" width="16.6640625" style="32" bestFit="1" customWidth="1"/>
    <col min="3590" max="3590" width="22" style="32" customWidth="1"/>
    <col min="3591" max="3840" width="9.109375" style="32"/>
    <col min="3841" max="3841" width="5.5546875" style="32" customWidth="1"/>
    <col min="3842" max="3842" width="35.33203125" style="32" bestFit="1" customWidth="1"/>
    <col min="3843" max="3844" width="17.6640625" style="32" customWidth="1"/>
    <col min="3845" max="3845" width="16.6640625" style="32" bestFit="1" customWidth="1"/>
    <col min="3846" max="3846" width="22" style="32" customWidth="1"/>
    <col min="3847" max="4096" width="9.109375" style="32"/>
    <col min="4097" max="4097" width="5.5546875" style="32" customWidth="1"/>
    <col min="4098" max="4098" width="35.33203125" style="32" bestFit="1" customWidth="1"/>
    <col min="4099" max="4100" width="17.6640625" style="32" customWidth="1"/>
    <col min="4101" max="4101" width="16.6640625" style="32" bestFit="1" customWidth="1"/>
    <col min="4102" max="4102" width="22" style="32" customWidth="1"/>
    <col min="4103" max="4352" width="9.109375" style="32"/>
    <col min="4353" max="4353" width="5.5546875" style="32" customWidth="1"/>
    <col min="4354" max="4354" width="35.33203125" style="32" bestFit="1" customWidth="1"/>
    <col min="4355" max="4356" width="17.6640625" style="32" customWidth="1"/>
    <col min="4357" max="4357" width="16.6640625" style="32" bestFit="1" customWidth="1"/>
    <col min="4358" max="4358" width="22" style="32" customWidth="1"/>
    <col min="4359" max="4608" width="9.109375" style="32"/>
    <col min="4609" max="4609" width="5.5546875" style="32" customWidth="1"/>
    <col min="4610" max="4610" width="35.33203125" style="32" bestFit="1" customWidth="1"/>
    <col min="4611" max="4612" width="17.6640625" style="32" customWidth="1"/>
    <col min="4613" max="4613" width="16.6640625" style="32" bestFit="1" customWidth="1"/>
    <col min="4614" max="4614" width="22" style="32" customWidth="1"/>
    <col min="4615" max="4864" width="9.109375" style="32"/>
    <col min="4865" max="4865" width="5.5546875" style="32" customWidth="1"/>
    <col min="4866" max="4866" width="35.33203125" style="32" bestFit="1" customWidth="1"/>
    <col min="4867" max="4868" width="17.6640625" style="32" customWidth="1"/>
    <col min="4869" max="4869" width="16.6640625" style="32" bestFit="1" customWidth="1"/>
    <col min="4870" max="4870" width="22" style="32" customWidth="1"/>
    <col min="4871" max="5120" width="9.109375" style="32"/>
    <col min="5121" max="5121" width="5.5546875" style="32" customWidth="1"/>
    <col min="5122" max="5122" width="35.33203125" style="32" bestFit="1" customWidth="1"/>
    <col min="5123" max="5124" width="17.6640625" style="32" customWidth="1"/>
    <col min="5125" max="5125" width="16.6640625" style="32" bestFit="1" customWidth="1"/>
    <col min="5126" max="5126" width="22" style="32" customWidth="1"/>
    <col min="5127" max="5376" width="9.109375" style="32"/>
    <col min="5377" max="5377" width="5.5546875" style="32" customWidth="1"/>
    <col min="5378" max="5378" width="35.33203125" style="32" bestFit="1" customWidth="1"/>
    <col min="5379" max="5380" width="17.6640625" style="32" customWidth="1"/>
    <col min="5381" max="5381" width="16.6640625" style="32" bestFit="1" customWidth="1"/>
    <col min="5382" max="5382" width="22" style="32" customWidth="1"/>
    <col min="5383" max="5632" width="9.109375" style="32"/>
    <col min="5633" max="5633" width="5.5546875" style="32" customWidth="1"/>
    <col min="5634" max="5634" width="35.33203125" style="32" bestFit="1" customWidth="1"/>
    <col min="5635" max="5636" width="17.6640625" style="32" customWidth="1"/>
    <col min="5637" max="5637" width="16.6640625" style="32" bestFit="1" customWidth="1"/>
    <col min="5638" max="5638" width="22" style="32" customWidth="1"/>
    <col min="5639" max="5888" width="9.109375" style="32"/>
    <col min="5889" max="5889" width="5.5546875" style="32" customWidth="1"/>
    <col min="5890" max="5890" width="35.33203125" style="32" bestFit="1" customWidth="1"/>
    <col min="5891" max="5892" width="17.6640625" style="32" customWidth="1"/>
    <col min="5893" max="5893" width="16.6640625" style="32" bestFit="1" customWidth="1"/>
    <col min="5894" max="5894" width="22" style="32" customWidth="1"/>
    <col min="5895" max="6144" width="9.109375" style="32"/>
    <col min="6145" max="6145" width="5.5546875" style="32" customWidth="1"/>
    <col min="6146" max="6146" width="35.33203125" style="32" bestFit="1" customWidth="1"/>
    <col min="6147" max="6148" width="17.6640625" style="32" customWidth="1"/>
    <col min="6149" max="6149" width="16.6640625" style="32" bestFit="1" customWidth="1"/>
    <col min="6150" max="6150" width="22" style="32" customWidth="1"/>
    <col min="6151" max="6400" width="9.109375" style="32"/>
    <col min="6401" max="6401" width="5.5546875" style="32" customWidth="1"/>
    <col min="6402" max="6402" width="35.33203125" style="32" bestFit="1" customWidth="1"/>
    <col min="6403" max="6404" width="17.6640625" style="32" customWidth="1"/>
    <col min="6405" max="6405" width="16.6640625" style="32" bestFit="1" customWidth="1"/>
    <col min="6406" max="6406" width="22" style="32" customWidth="1"/>
    <col min="6407" max="6656" width="9.109375" style="32"/>
    <col min="6657" max="6657" width="5.5546875" style="32" customWidth="1"/>
    <col min="6658" max="6658" width="35.33203125" style="32" bestFit="1" customWidth="1"/>
    <col min="6659" max="6660" width="17.6640625" style="32" customWidth="1"/>
    <col min="6661" max="6661" width="16.6640625" style="32" bestFit="1" customWidth="1"/>
    <col min="6662" max="6662" width="22" style="32" customWidth="1"/>
    <col min="6663" max="6912" width="9.109375" style="32"/>
    <col min="6913" max="6913" width="5.5546875" style="32" customWidth="1"/>
    <col min="6914" max="6914" width="35.33203125" style="32" bestFit="1" customWidth="1"/>
    <col min="6915" max="6916" width="17.6640625" style="32" customWidth="1"/>
    <col min="6917" max="6917" width="16.6640625" style="32" bestFit="1" customWidth="1"/>
    <col min="6918" max="6918" width="22" style="32" customWidth="1"/>
    <col min="6919" max="7168" width="9.109375" style="32"/>
    <col min="7169" max="7169" width="5.5546875" style="32" customWidth="1"/>
    <col min="7170" max="7170" width="35.33203125" style="32" bestFit="1" customWidth="1"/>
    <col min="7171" max="7172" width="17.6640625" style="32" customWidth="1"/>
    <col min="7173" max="7173" width="16.6640625" style="32" bestFit="1" customWidth="1"/>
    <col min="7174" max="7174" width="22" style="32" customWidth="1"/>
    <col min="7175" max="7424" width="9.109375" style="32"/>
    <col min="7425" max="7425" width="5.5546875" style="32" customWidth="1"/>
    <col min="7426" max="7426" width="35.33203125" style="32" bestFit="1" customWidth="1"/>
    <col min="7427" max="7428" width="17.6640625" style="32" customWidth="1"/>
    <col min="7429" max="7429" width="16.6640625" style="32" bestFit="1" customWidth="1"/>
    <col min="7430" max="7430" width="22" style="32" customWidth="1"/>
    <col min="7431" max="7680" width="9.109375" style="32"/>
    <col min="7681" max="7681" width="5.5546875" style="32" customWidth="1"/>
    <col min="7682" max="7682" width="35.33203125" style="32" bestFit="1" customWidth="1"/>
    <col min="7683" max="7684" width="17.6640625" style="32" customWidth="1"/>
    <col min="7685" max="7685" width="16.6640625" style="32" bestFit="1" customWidth="1"/>
    <col min="7686" max="7686" width="22" style="32" customWidth="1"/>
    <col min="7687" max="7936" width="9.109375" style="32"/>
    <col min="7937" max="7937" width="5.5546875" style="32" customWidth="1"/>
    <col min="7938" max="7938" width="35.33203125" style="32" bestFit="1" customWidth="1"/>
    <col min="7939" max="7940" width="17.6640625" style="32" customWidth="1"/>
    <col min="7941" max="7941" width="16.6640625" style="32" bestFit="1" customWidth="1"/>
    <col min="7942" max="7942" width="22" style="32" customWidth="1"/>
    <col min="7943" max="8192" width="9.109375" style="32"/>
    <col min="8193" max="8193" width="5.5546875" style="32" customWidth="1"/>
    <col min="8194" max="8194" width="35.33203125" style="32" bestFit="1" customWidth="1"/>
    <col min="8195" max="8196" width="17.6640625" style="32" customWidth="1"/>
    <col min="8197" max="8197" width="16.6640625" style="32" bestFit="1" customWidth="1"/>
    <col min="8198" max="8198" width="22" style="32" customWidth="1"/>
    <col min="8199" max="8448" width="9.109375" style="32"/>
    <col min="8449" max="8449" width="5.5546875" style="32" customWidth="1"/>
    <col min="8450" max="8450" width="35.33203125" style="32" bestFit="1" customWidth="1"/>
    <col min="8451" max="8452" width="17.6640625" style="32" customWidth="1"/>
    <col min="8453" max="8453" width="16.6640625" style="32" bestFit="1" customWidth="1"/>
    <col min="8454" max="8454" width="22" style="32" customWidth="1"/>
    <col min="8455" max="8704" width="9.109375" style="32"/>
    <col min="8705" max="8705" width="5.5546875" style="32" customWidth="1"/>
    <col min="8706" max="8706" width="35.33203125" style="32" bestFit="1" customWidth="1"/>
    <col min="8707" max="8708" width="17.6640625" style="32" customWidth="1"/>
    <col min="8709" max="8709" width="16.6640625" style="32" bestFit="1" customWidth="1"/>
    <col min="8710" max="8710" width="22" style="32" customWidth="1"/>
    <col min="8711" max="8960" width="9.109375" style="32"/>
    <col min="8961" max="8961" width="5.5546875" style="32" customWidth="1"/>
    <col min="8962" max="8962" width="35.33203125" style="32" bestFit="1" customWidth="1"/>
    <col min="8963" max="8964" width="17.6640625" style="32" customWidth="1"/>
    <col min="8965" max="8965" width="16.6640625" style="32" bestFit="1" customWidth="1"/>
    <col min="8966" max="8966" width="22" style="32" customWidth="1"/>
    <col min="8967" max="9216" width="9.109375" style="32"/>
    <col min="9217" max="9217" width="5.5546875" style="32" customWidth="1"/>
    <col min="9218" max="9218" width="35.33203125" style="32" bestFit="1" customWidth="1"/>
    <col min="9219" max="9220" width="17.6640625" style="32" customWidth="1"/>
    <col min="9221" max="9221" width="16.6640625" style="32" bestFit="1" customWidth="1"/>
    <col min="9222" max="9222" width="22" style="32" customWidth="1"/>
    <col min="9223" max="9472" width="9.109375" style="32"/>
    <col min="9473" max="9473" width="5.5546875" style="32" customWidth="1"/>
    <col min="9474" max="9474" width="35.33203125" style="32" bestFit="1" customWidth="1"/>
    <col min="9475" max="9476" width="17.6640625" style="32" customWidth="1"/>
    <col min="9477" max="9477" width="16.6640625" style="32" bestFit="1" customWidth="1"/>
    <col min="9478" max="9478" width="22" style="32" customWidth="1"/>
    <col min="9479" max="9728" width="9.109375" style="32"/>
    <col min="9729" max="9729" width="5.5546875" style="32" customWidth="1"/>
    <col min="9730" max="9730" width="35.33203125" style="32" bestFit="1" customWidth="1"/>
    <col min="9731" max="9732" width="17.6640625" style="32" customWidth="1"/>
    <col min="9733" max="9733" width="16.6640625" style="32" bestFit="1" customWidth="1"/>
    <col min="9734" max="9734" width="22" style="32" customWidth="1"/>
    <col min="9735" max="9984" width="9.109375" style="32"/>
    <col min="9985" max="9985" width="5.5546875" style="32" customWidth="1"/>
    <col min="9986" max="9986" width="35.33203125" style="32" bestFit="1" customWidth="1"/>
    <col min="9987" max="9988" width="17.6640625" style="32" customWidth="1"/>
    <col min="9989" max="9989" width="16.6640625" style="32" bestFit="1" customWidth="1"/>
    <col min="9990" max="9990" width="22" style="32" customWidth="1"/>
    <col min="9991" max="10240" width="9.109375" style="32"/>
    <col min="10241" max="10241" width="5.5546875" style="32" customWidth="1"/>
    <col min="10242" max="10242" width="35.33203125" style="32" bestFit="1" customWidth="1"/>
    <col min="10243" max="10244" width="17.6640625" style="32" customWidth="1"/>
    <col min="10245" max="10245" width="16.6640625" style="32" bestFit="1" customWidth="1"/>
    <col min="10246" max="10246" width="22" style="32" customWidth="1"/>
    <col min="10247" max="10496" width="9.109375" style="32"/>
    <col min="10497" max="10497" width="5.5546875" style="32" customWidth="1"/>
    <col min="10498" max="10498" width="35.33203125" style="32" bestFit="1" customWidth="1"/>
    <col min="10499" max="10500" width="17.6640625" style="32" customWidth="1"/>
    <col min="10501" max="10501" width="16.6640625" style="32" bestFit="1" customWidth="1"/>
    <col min="10502" max="10502" width="22" style="32" customWidth="1"/>
    <col min="10503" max="10752" width="9.109375" style="32"/>
    <col min="10753" max="10753" width="5.5546875" style="32" customWidth="1"/>
    <col min="10754" max="10754" width="35.33203125" style="32" bestFit="1" customWidth="1"/>
    <col min="10755" max="10756" width="17.6640625" style="32" customWidth="1"/>
    <col min="10757" max="10757" width="16.6640625" style="32" bestFit="1" customWidth="1"/>
    <col min="10758" max="10758" width="22" style="32" customWidth="1"/>
    <col min="10759" max="11008" width="9.109375" style="32"/>
    <col min="11009" max="11009" width="5.5546875" style="32" customWidth="1"/>
    <col min="11010" max="11010" width="35.33203125" style="32" bestFit="1" customWidth="1"/>
    <col min="11011" max="11012" width="17.6640625" style="32" customWidth="1"/>
    <col min="11013" max="11013" width="16.6640625" style="32" bestFit="1" customWidth="1"/>
    <col min="11014" max="11014" width="22" style="32" customWidth="1"/>
    <col min="11015" max="11264" width="9.109375" style="32"/>
    <col min="11265" max="11265" width="5.5546875" style="32" customWidth="1"/>
    <col min="11266" max="11266" width="35.33203125" style="32" bestFit="1" customWidth="1"/>
    <col min="11267" max="11268" width="17.6640625" style="32" customWidth="1"/>
    <col min="11269" max="11269" width="16.6640625" style="32" bestFit="1" customWidth="1"/>
    <col min="11270" max="11270" width="22" style="32" customWidth="1"/>
    <col min="11271" max="11520" width="9.109375" style="32"/>
    <col min="11521" max="11521" width="5.5546875" style="32" customWidth="1"/>
    <col min="11522" max="11522" width="35.33203125" style="32" bestFit="1" customWidth="1"/>
    <col min="11523" max="11524" width="17.6640625" style="32" customWidth="1"/>
    <col min="11525" max="11525" width="16.6640625" style="32" bestFit="1" customWidth="1"/>
    <col min="11526" max="11526" width="22" style="32" customWidth="1"/>
    <col min="11527" max="11776" width="9.109375" style="32"/>
    <col min="11777" max="11777" width="5.5546875" style="32" customWidth="1"/>
    <col min="11778" max="11778" width="35.33203125" style="32" bestFit="1" customWidth="1"/>
    <col min="11779" max="11780" width="17.6640625" style="32" customWidth="1"/>
    <col min="11781" max="11781" width="16.6640625" style="32" bestFit="1" customWidth="1"/>
    <col min="11782" max="11782" width="22" style="32" customWidth="1"/>
    <col min="11783" max="12032" width="9.109375" style="32"/>
    <col min="12033" max="12033" width="5.5546875" style="32" customWidth="1"/>
    <col min="12034" max="12034" width="35.33203125" style="32" bestFit="1" customWidth="1"/>
    <col min="12035" max="12036" width="17.6640625" style="32" customWidth="1"/>
    <col min="12037" max="12037" width="16.6640625" style="32" bestFit="1" customWidth="1"/>
    <col min="12038" max="12038" width="22" style="32" customWidth="1"/>
    <col min="12039" max="12288" width="9.109375" style="32"/>
    <col min="12289" max="12289" width="5.5546875" style="32" customWidth="1"/>
    <col min="12290" max="12290" width="35.33203125" style="32" bestFit="1" customWidth="1"/>
    <col min="12291" max="12292" width="17.6640625" style="32" customWidth="1"/>
    <col min="12293" max="12293" width="16.6640625" style="32" bestFit="1" customWidth="1"/>
    <col min="12294" max="12294" width="22" style="32" customWidth="1"/>
    <col min="12295" max="12544" width="9.109375" style="32"/>
    <col min="12545" max="12545" width="5.5546875" style="32" customWidth="1"/>
    <col min="12546" max="12546" width="35.33203125" style="32" bestFit="1" customWidth="1"/>
    <col min="12547" max="12548" width="17.6640625" style="32" customWidth="1"/>
    <col min="12549" max="12549" width="16.6640625" style="32" bestFit="1" customWidth="1"/>
    <col min="12550" max="12550" width="22" style="32" customWidth="1"/>
    <col min="12551" max="12800" width="9.109375" style="32"/>
    <col min="12801" max="12801" width="5.5546875" style="32" customWidth="1"/>
    <col min="12802" max="12802" width="35.33203125" style="32" bestFit="1" customWidth="1"/>
    <col min="12803" max="12804" width="17.6640625" style="32" customWidth="1"/>
    <col min="12805" max="12805" width="16.6640625" style="32" bestFit="1" customWidth="1"/>
    <col min="12806" max="12806" width="22" style="32" customWidth="1"/>
    <col min="12807" max="13056" width="9.109375" style="32"/>
    <col min="13057" max="13057" width="5.5546875" style="32" customWidth="1"/>
    <col min="13058" max="13058" width="35.33203125" style="32" bestFit="1" customWidth="1"/>
    <col min="13059" max="13060" width="17.6640625" style="32" customWidth="1"/>
    <col min="13061" max="13061" width="16.6640625" style="32" bestFit="1" customWidth="1"/>
    <col min="13062" max="13062" width="22" style="32" customWidth="1"/>
    <col min="13063" max="13312" width="9.109375" style="32"/>
    <col min="13313" max="13313" width="5.5546875" style="32" customWidth="1"/>
    <col min="13314" max="13314" width="35.33203125" style="32" bestFit="1" customWidth="1"/>
    <col min="13315" max="13316" width="17.6640625" style="32" customWidth="1"/>
    <col min="13317" max="13317" width="16.6640625" style="32" bestFit="1" customWidth="1"/>
    <col min="13318" max="13318" width="22" style="32" customWidth="1"/>
    <col min="13319" max="13568" width="9.109375" style="32"/>
    <col min="13569" max="13569" width="5.5546875" style="32" customWidth="1"/>
    <col min="13570" max="13570" width="35.33203125" style="32" bestFit="1" customWidth="1"/>
    <col min="13571" max="13572" width="17.6640625" style="32" customWidth="1"/>
    <col min="13573" max="13573" width="16.6640625" style="32" bestFit="1" customWidth="1"/>
    <col min="13574" max="13574" width="22" style="32" customWidth="1"/>
    <col min="13575" max="13824" width="9.109375" style="32"/>
    <col min="13825" max="13825" width="5.5546875" style="32" customWidth="1"/>
    <col min="13826" max="13826" width="35.33203125" style="32" bestFit="1" customWidth="1"/>
    <col min="13827" max="13828" width="17.6640625" style="32" customWidth="1"/>
    <col min="13829" max="13829" width="16.6640625" style="32" bestFit="1" customWidth="1"/>
    <col min="13830" max="13830" width="22" style="32" customWidth="1"/>
    <col min="13831" max="14080" width="9.109375" style="32"/>
    <col min="14081" max="14081" width="5.5546875" style="32" customWidth="1"/>
    <col min="14082" max="14082" width="35.33203125" style="32" bestFit="1" customWidth="1"/>
    <col min="14083" max="14084" width="17.6640625" style="32" customWidth="1"/>
    <col min="14085" max="14085" width="16.6640625" style="32" bestFit="1" customWidth="1"/>
    <col min="14086" max="14086" width="22" style="32" customWidth="1"/>
    <col min="14087" max="14336" width="9.109375" style="32"/>
    <col min="14337" max="14337" width="5.5546875" style="32" customWidth="1"/>
    <col min="14338" max="14338" width="35.33203125" style="32" bestFit="1" customWidth="1"/>
    <col min="14339" max="14340" width="17.6640625" style="32" customWidth="1"/>
    <col min="14341" max="14341" width="16.6640625" style="32" bestFit="1" customWidth="1"/>
    <col min="14342" max="14342" width="22" style="32" customWidth="1"/>
    <col min="14343" max="14592" width="9.109375" style="32"/>
    <col min="14593" max="14593" width="5.5546875" style="32" customWidth="1"/>
    <col min="14594" max="14594" width="35.33203125" style="32" bestFit="1" customWidth="1"/>
    <col min="14595" max="14596" width="17.6640625" style="32" customWidth="1"/>
    <col min="14597" max="14597" width="16.6640625" style="32" bestFit="1" customWidth="1"/>
    <col min="14598" max="14598" width="22" style="32" customWidth="1"/>
    <col min="14599" max="14848" width="9.109375" style="32"/>
    <col min="14849" max="14849" width="5.5546875" style="32" customWidth="1"/>
    <col min="14850" max="14850" width="35.33203125" style="32" bestFit="1" customWidth="1"/>
    <col min="14851" max="14852" width="17.6640625" style="32" customWidth="1"/>
    <col min="14853" max="14853" width="16.6640625" style="32" bestFit="1" customWidth="1"/>
    <col min="14854" max="14854" width="22" style="32" customWidth="1"/>
    <col min="14855" max="15104" width="9.109375" style="32"/>
    <col min="15105" max="15105" width="5.5546875" style="32" customWidth="1"/>
    <col min="15106" max="15106" width="35.33203125" style="32" bestFit="1" customWidth="1"/>
    <col min="15107" max="15108" width="17.6640625" style="32" customWidth="1"/>
    <col min="15109" max="15109" width="16.6640625" style="32" bestFit="1" customWidth="1"/>
    <col min="15110" max="15110" width="22" style="32" customWidth="1"/>
    <col min="15111" max="15360" width="9.109375" style="32"/>
    <col min="15361" max="15361" width="5.5546875" style="32" customWidth="1"/>
    <col min="15362" max="15362" width="35.33203125" style="32" bestFit="1" customWidth="1"/>
    <col min="15363" max="15364" width="17.6640625" style="32" customWidth="1"/>
    <col min="15365" max="15365" width="16.6640625" style="32" bestFit="1" customWidth="1"/>
    <col min="15366" max="15366" width="22" style="32" customWidth="1"/>
    <col min="15367" max="15616" width="9.109375" style="32"/>
    <col min="15617" max="15617" width="5.5546875" style="32" customWidth="1"/>
    <col min="15618" max="15618" width="35.33203125" style="32" bestFit="1" customWidth="1"/>
    <col min="15619" max="15620" width="17.6640625" style="32" customWidth="1"/>
    <col min="15621" max="15621" width="16.6640625" style="32" bestFit="1" customWidth="1"/>
    <col min="15622" max="15622" width="22" style="32" customWidth="1"/>
    <col min="15623" max="15872" width="9.109375" style="32"/>
    <col min="15873" max="15873" width="5.5546875" style="32" customWidth="1"/>
    <col min="15874" max="15874" width="35.33203125" style="32" bestFit="1" customWidth="1"/>
    <col min="15875" max="15876" width="17.6640625" style="32" customWidth="1"/>
    <col min="15877" max="15877" width="16.6640625" style="32" bestFit="1" customWidth="1"/>
    <col min="15878" max="15878" width="22" style="32" customWidth="1"/>
    <col min="15879" max="16128" width="9.109375" style="32"/>
    <col min="16129" max="16129" width="5.5546875" style="32" customWidth="1"/>
    <col min="16130" max="16130" width="35.33203125" style="32" bestFit="1" customWidth="1"/>
    <col min="16131" max="16132" width="17.6640625" style="32" customWidth="1"/>
    <col min="16133" max="16133" width="16.6640625" style="32" bestFit="1" customWidth="1"/>
    <col min="16134" max="16134" width="22" style="32" customWidth="1"/>
    <col min="16135" max="16384" width="9.109375" style="32"/>
  </cols>
  <sheetData>
    <row r="1" spans="1:13" ht="47.15" customHeight="1" x14ac:dyDescent="0.25">
      <c r="A1" s="31" t="s">
        <v>148</v>
      </c>
    </row>
    <row r="2" spans="1:13" ht="38.299999999999997" customHeight="1" x14ac:dyDescent="0.25">
      <c r="A2" s="31"/>
    </row>
    <row r="3" spans="1:13" ht="72" x14ac:dyDescent="0.25">
      <c r="A3" s="33" t="s">
        <v>72</v>
      </c>
      <c r="B3" s="33" t="s">
        <v>73</v>
      </c>
      <c r="C3" s="33" t="s">
        <v>74</v>
      </c>
      <c r="D3" s="33" t="s">
        <v>75</v>
      </c>
      <c r="E3" s="33" t="s">
        <v>76</v>
      </c>
      <c r="F3" s="96" t="s">
        <v>130</v>
      </c>
    </row>
    <row r="4" spans="1:13" s="35" customFormat="1" ht="14.4" x14ac:dyDescent="0.25">
      <c r="A4" s="34">
        <v>1</v>
      </c>
      <c r="B4" s="34">
        <v>2</v>
      </c>
      <c r="C4" s="34">
        <v>3</v>
      </c>
      <c r="D4" s="34">
        <v>4</v>
      </c>
      <c r="E4" s="34">
        <v>5</v>
      </c>
      <c r="F4" s="97">
        <v>6</v>
      </c>
    </row>
    <row r="5" spans="1:13" ht="20.3" customHeight="1" x14ac:dyDescent="0.25">
      <c r="A5" s="36" t="s">
        <v>4</v>
      </c>
      <c r="B5" s="37" t="s">
        <v>77</v>
      </c>
      <c r="C5" s="38">
        <v>20122459.390000001</v>
      </c>
      <c r="D5" s="38"/>
      <c r="E5" s="38">
        <v>13479.13</v>
      </c>
      <c r="F5" s="98">
        <f>C5+D5-E5</f>
        <v>20108980.260000002</v>
      </c>
      <c r="G5" s="40"/>
    </row>
    <row r="6" spans="1:13" ht="20.3" customHeight="1" x14ac:dyDescent="0.25">
      <c r="A6" s="36" t="s">
        <v>15</v>
      </c>
      <c r="B6" s="37" t="s">
        <v>78</v>
      </c>
      <c r="C6" s="38">
        <v>433578.65</v>
      </c>
      <c r="D6" s="38">
        <v>52994.33</v>
      </c>
      <c r="E6" s="38"/>
      <c r="F6" s="98">
        <f>C6+D6-E6</f>
        <v>486572.98000000004</v>
      </c>
      <c r="G6" s="41"/>
    </row>
    <row r="7" spans="1:13" ht="20.3" customHeight="1" x14ac:dyDescent="0.25">
      <c r="A7" s="36" t="s">
        <v>17</v>
      </c>
      <c r="B7" s="37" t="s">
        <v>79</v>
      </c>
      <c r="C7" s="38">
        <v>424860.55</v>
      </c>
      <c r="D7" s="38"/>
      <c r="E7" s="38">
        <v>13439.73</v>
      </c>
      <c r="F7" s="98">
        <f>C7+D7-E7</f>
        <v>411420.82</v>
      </c>
      <c r="G7" s="41"/>
    </row>
    <row r="8" spans="1:13" ht="20.3" customHeight="1" x14ac:dyDescent="0.25">
      <c r="A8" s="36" t="s">
        <v>19</v>
      </c>
      <c r="B8" s="37" t="s">
        <v>80</v>
      </c>
      <c r="C8" s="38">
        <v>5415.63</v>
      </c>
      <c r="D8" s="38">
        <v>1892.3520000000001</v>
      </c>
      <c r="E8" s="38"/>
      <c r="F8" s="98">
        <f>C8+D8-E8</f>
        <v>7307.982</v>
      </c>
      <c r="G8" s="41"/>
    </row>
    <row r="9" spans="1:13" s="43" customFormat="1" ht="19.5" customHeight="1" x14ac:dyDescent="0.25">
      <c r="A9" s="36"/>
      <c r="B9" s="42" t="s">
        <v>81</v>
      </c>
      <c r="C9" s="39">
        <f>SUM(C5:C8)</f>
        <v>20986314.219999999</v>
      </c>
      <c r="D9" s="39">
        <f>SUM(D5:D8)</f>
        <v>54886.682000000001</v>
      </c>
      <c r="E9" s="39">
        <f>SUM(E5:E8)</f>
        <v>26918.86</v>
      </c>
      <c r="F9" s="98">
        <f>SUM(F5:F8)</f>
        <v>21014282.042000003</v>
      </c>
    </row>
    <row r="10" spans="1:13" s="45" customFormat="1" x14ac:dyDescent="0.25">
      <c r="A10" s="44"/>
      <c r="B10" s="44"/>
      <c r="C10" s="44"/>
      <c r="D10" s="44"/>
      <c r="E10" s="67"/>
      <c r="F10" s="44"/>
      <c r="G10" s="44"/>
      <c r="H10" s="44"/>
      <c r="I10" s="44"/>
      <c r="J10" s="44"/>
      <c r="K10" s="44"/>
      <c r="L10" s="44"/>
      <c r="M10" s="44"/>
    </row>
    <row r="11" spans="1:13" s="45" customFormat="1" x14ac:dyDescent="0.25">
      <c r="A11" s="44"/>
      <c r="B11" s="44"/>
      <c r="C11" s="44"/>
      <c r="D11" s="44"/>
      <c r="E11" s="44"/>
      <c r="F11" s="44"/>
      <c r="G11" s="44"/>
      <c r="H11" s="44"/>
      <c r="I11" s="44"/>
      <c r="J11" s="44"/>
      <c r="K11" s="44"/>
      <c r="L11" s="44"/>
      <c r="M11" s="44"/>
    </row>
    <row r="12" spans="1:13" s="45" customFormat="1" x14ac:dyDescent="0.25">
      <c r="A12" s="44"/>
      <c r="B12" s="44"/>
      <c r="C12" s="44"/>
      <c r="D12" s="44"/>
      <c r="E12" s="44"/>
      <c r="F12" s="44"/>
      <c r="G12" s="44"/>
      <c r="H12" s="44"/>
      <c r="I12" s="44"/>
      <c r="J12" s="44"/>
      <c r="K12" s="44"/>
      <c r="L12" s="44"/>
      <c r="M12" s="44"/>
    </row>
    <row r="13" spans="1:13" s="45" customFormat="1" x14ac:dyDescent="0.25">
      <c r="A13" s="44"/>
      <c r="B13" s="44"/>
      <c r="C13" s="44"/>
      <c r="D13" s="44"/>
      <c r="E13" s="44"/>
      <c r="F13" s="44"/>
      <c r="G13" s="44"/>
      <c r="H13" s="44"/>
      <c r="I13" s="44"/>
      <c r="J13" s="44"/>
      <c r="K13" s="44"/>
      <c r="L13" s="44"/>
      <c r="M13" s="44"/>
    </row>
    <row r="14" spans="1:13" s="45" customFormat="1" x14ac:dyDescent="0.25">
      <c r="A14" s="44"/>
      <c r="B14" s="44"/>
      <c r="C14" s="44"/>
      <c r="D14" s="44"/>
      <c r="E14" s="44"/>
      <c r="F14" s="44"/>
      <c r="G14" s="44"/>
      <c r="H14" s="44"/>
      <c r="I14" s="44"/>
      <c r="J14" s="44"/>
      <c r="K14" s="44"/>
      <c r="L14" s="44"/>
      <c r="M14" s="44"/>
    </row>
    <row r="15" spans="1:13" s="45" customFormat="1" x14ac:dyDescent="0.25">
      <c r="A15" s="44"/>
      <c r="B15" s="44"/>
      <c r="C15" s="44"/>
      <c r="D15" s="44"/>
      <c r="E15" s="44"/>
      <c r="F15" s="44"/>
      <c r="G15" s="44"/>
      <c r="H15" s="44"/>
      <c r="I15" s="44"/>
      <c r="J15" s="44"/>
      <c r="K15" s="44"/>
      <c r="L15" s="44"/>
      <c r="M15" s="44"/>
    </row>
    <row r="16" spans="1:13" s="45" customFormat="1" x14ac:dyDescent="0.25">
      <c r="A16" s="44"/>
      <c r="B16" s="44"/>
      <c r="C16" s="44"/>
      <c r="D16" s="44"/>
      <c r="E16" s="44"/>
      <c r="F16" s="44"/>
      <c r="G16" s="44"/>
      <c r="H16" s="44"/>
      <c r="I16" s="44"/>
      <c r="J16" s="44"/>
      <c r="K16" s="44"/>
      <c r="L16" s="44"/>
      <c r="M16" s="44"/>
    </row>
    <row r="17" spans="1:13" s="45" customFormat="1" x14ac:dyDescent="0.25">
      <c r="A17" s="44"/>
      <c r="B17" s="44"/>
      <c r="C17" s="44"/>
      <c r="D17" s="44"/>
      <c r="E17" s="44"/>
      <c r="F17" s="44"/>
      <c r="G17" s="44"/>
      <c r="H17" s="44"/>
      <c r="I17" s="44"/>
      <c r="J17" s="44"/>
      <c r="K17" s="44"/>
      <c r="L17" s="44"/>
      <c r="M17" s="44"/>
    </row>
    <row r="18" spans="1:13" s="45" customFormat="1" x14ac:dyDescent="0.25">
      <c r="A18" s="44"/>
      <c r="B18" s="44"/>
      <c r="C18" s="44"/>
      <c r="D18" s="44"/>
      <c r="E18" s="44"/>
      <c r="F18" s="44"/>
      <c r="G18" s="44"/>
      <c r="H18" s="44"/>
      <c r="I18" s="44"/>
      <c r="J18" s="44"/>
      <c r="K18" s="44"/>
      <c r="L18" s="44"/>
      <c r="M18" s="44"/>
    </row>
    <row r="19" spans="1:13" s="45" customFormat="1" x14ac:dyDescent="0.25">
      <c r="A19" s="44"/>
      <c r="B19" s="44"/>
      <c r="C19" s="44"/>
      <c r="D19" s="44"/>
      <c r="E19" s="44"/>
      <c r="F19" s="44"/>
      <c r="G19" s="44"/>
      <c r="H19" s="44"/>
      <c r="I19" s="44"/>
      <c r="J19" s="44"/>
      <c r="K19" s="44"/>
      <c r="L19" s="44"/>
      <c r="M19" s="44"/>
    </row>
    <row r="20" spans="1:13" s="45" customFormat="1" x14ac:dyDescent="0.25">
      <c r="A20" s="44"/>
      <c r="B20" s="44"/>
      <c r="C20" s="44"/>
      <c r="D20" s="44"/>
      <c r="E20" s="44"/>
      <c r="F20" s="44"/>
      <c r="G20" s="44"/>
      <c r="H20" s="44"/>
      <c r="I20" s="44"/>
      <c r="J20" s="44"/>
      <c r="K20" s="44"/>
      <c r="L20" s="44"/>
      <c r="M20" s="44"/>
    </row>
    <row r="21" spans="1:13" s="45" customFormat="1" x14ac:dyDescent="0.25">
      <c r="A21" s="44"/>
      <c r="B21" s="44"/>
      <c r="C21" s="44"/>
      <c r="D21" s="44"/>
      <c r="E21" s="44"/>
      <c r="F21" s="44"/>
      <c r="G21" s="44"/>
      <c r="H21" s="44"/>
      <c r="I21" s="44"/>
      <c r="J21" s="44"/>
      <c r="K21" s="44"/>
      <c r="L21" s="44"/>
      <c r="M21" s="44"/>
    </row>
    <row r="22" spans="1:13" s="45" customFormat="1" x14ac:dyDescent="0.25">
      <c r="A22" s="44"/>
      <c r="B22" s="44"/>
      <c r="C22" s="44"/>
      <c r="D22" s="44"/>
      <c r="E22" s="44"/>
      <c r="F22" s="44"/>
      <c r="G22" s="44"/>
      <c r="H22" s="44"/>
      <c r="I22" s="44"/>
      <c r="J22" s="44"/>
      <c r="K22" s="44"/>
      <c r="L22" s="44"/>
      <c r="M22" s="44"/>
    </row>
    <row r="23" spans="1:13" s="45" customFormat="1" x14ac:dyDescent="0.25">
      <c r="A23" s="44"/>
      <c r="B23" s="44"/>
      <c r="C23" s="44"/>
      <c r="D23" s="44"/>
      <c r="E23" s="44"/>
      <c r="F23" s="44"/>
      <c r="G23" s="44"/>
      <c r="H23" s="44"/>
      <c r="I23" s="44"/>
      <c r="J23" s="44"/>
      <c r="K23" s="44"/>
      <c r="L23" s="44"/>
      <c r="M23" s="44"/>
    </row>
    <row r="24" spans="1:13" s="45" customFormat="1" x14ac:dyDescent="0.25">
      <c r="A24" s="44"/>
      <c r="B24" s="44"/>
      <c r="C24" s="44"/>
      <c r="D24" s="44"/>
      <c r="E24" s="44"/>
      <c r="F24" s="44"/>
      <c r="G24" s="44"/>
      <c r="H24" s="44"/>
      <c r="I24" s="44"/>
      <c r="J24" s="44"/>
      <c r="K24" s="44"/>
      <c r="L24" s="44"/>
      <c r="M24" s="44"/>
    </row>
    <row r="25" spans="1:13" s="45" customFormat="1" x14ac:dyDescent="0.25">
      <c r="A25" s="44"/>
      <c r="B25" s="44"/>
      <c r="C25" s="44"/>
      <c r="D25" s="44"/>
      <c r="E25" s="44"/>
      <c r="F25" s="44"/>
      <c r="G25" s="44"/>
      <c r="H25" s="44"/>
      <c r="I25" s="44"/>
      <c r="J25" s="44"/>
      <c r="K25" s="44"/>
      <c r="L25" s="44"/>
      <c r="M25" s="44"/>
    </row>
    <row r="26" spans="1:13" s="45" customFormat="1" x14ac:dyDescent="0.25">
      <c r="A26" s="44"/>
      <c r="B26" s="44"/>
      <c r="C26" s="44"/>
      <c r="D26" s="44"/>
      <c r="E26" s="44"/>
      <c r="F26" s="44"/>
      <c r="G26" s="44"/>
      <c r="H26" s="44"/>
      <c r="I26" s="44"/>
      <c r="J26" s="44"/>
      <c r="K26" s="44"/>
      <c r="L26" s="44"/>
      <c r="M26" s="44"/>
    </row>
    <row r="27" spans="1:13" s="114" customFormat="1" ht="14.4" x14ac:dyDescent="0.25">
      <c r="A27" s="112"/>
      <c r="B27" s="112"/>
      <c r="C27" s="112"/>
      <c r="D27" s="113" t="s">
        <v>155</v>
      </c>
      <c r="E27" s="112"/>
      <c r="F27" s="112"/>
    </row>
    <row r="28" spans="1:13" s="116" customFormat="1" ht="5.9" customHeight="1" x14ac:dyDescent="0.25">
      <c r="A28" s="115"/>
      <c r="B28" s="115" t="s">
        <v>82</v>
      </c>
      <c r="C28" s="115"/>
      <c r="D28" s="115" t="s">
        <v>83</v>
      </c>
      <c r="E28" s="115"/>
      <c r="F28" s="115" t="s">
        <v>82</v>
      </c>
    </row>
    <row r="29" spans="1:13" s="114" customFormat="1" ht="14.4" x14ac:dyDescent="0.25">
      <c r="A29" s="112"/>
      <c r="B29" s="112" t="s">
        <v>141</v>
      </c>
      <c r="C29" s="112"/>
      <c r="D29" s="112" t="s">
        <v>84</v>
      </c>
      <c r="E29" s="112"/>
      <c r="F29" s="112" t="s">
        <v>145</v>
      </c>
    </row>
    <row r="30" spans="1:13" s="44" customFormat="1" x14ac:dyDescent="0.25"/>
    <row r="31" spans="1:13" s="44" customFormat="1" x14ac:dyDescent="0.25"/>
    <row r="32" spans="1:13" s="44" customFormat="1" x14ac:dyDescent="0.25"/>
    <row r="33" spans="1:6" s="46" customFormat="1" x14ac:dyDescent="0.25">
      <c r="A33" s="44"/>
      <c r="B33" s="44"/>
      <c r="C33" s="44"/>
      <c r="D33" s="44"/>
      <c r="E33" s="44"/>
      <c r="F33" s="44"/>
    </row>
  </sheetData>
  <pageMargins left="0.70866141732283472" right="0.70866141732283472" top="0.94488188976377963" bottom="0.74803149606299213" header="0.31496062992125984" footer="0.31496062992125984"/>
  <pageSetup paperSize="9" scale="62" orientation="portrait" r:id="rId1"/>
  <headerFooter>
    <oddHeader>&amp;LMiejski Zarząd Budynków Komunalnych
w Kędzierzynie-Koźlu
ul. Grunwaldzka 6
47-220 Kędzierzyn-Koźle</oddHeader>
  </headerFooter>
  <colBreaks count="1" manualBreakCount="1">
    <brk id="6" max="1048575" man="1"/>
  </colBreaks>
  <ignoredErrors>
    <ignoredError sqref="C9:E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29"/>
  <sheetViews>
    <sheetView view="pageBreakPreview" topLeftCell="A4" zoomScaleNormal="100" zoomScaleSheetLayoutView="100" workbookViewId="0">
      <selection activeCell="D28" sqref="D28"/>
    </sheetView>
  </sheetViews>
  <sheetFormatPr defaultColWidth="9.109375" defaultRowHeight="13.1" x14ac:dyDescent="0.25"/>
  <cols>
    <col min="1" max="1" width="9.109375" style="44"/>
    <col min="2" max="2" width="3.88671875" style="44" customWidth="1"/>
    <col min="3" max="3" width="65.109375" style="44" customWidth="1"/>
    <col min="4" max="5" width="17.6640625" style="44" customWidth="1"/>
    <col min="6" max="6" width="16.33203125" style="44" customWidth="1"/>
    <col min="7" max="7" width="20.109375" style="44" customWidth="1"/>
    <col min="8" max="257" width="9.109375" style="44"/>
    <col min="258" max="258" width="3.88671875" style="44" customWidth="1"/>
    <col min="259" max="259" width="65.109375" style="44" customWidth="1"/>
    <col min="260" max="261" width="17.6640625" style="44" customWidth="1"/>
    <col min="262" max="262" width="16.33203125" style="44" customWidth="1"/>
    <col min="263" max="263" width="20.109375" style="44" customWidth="1"/>
    <col min="264" max="513" width="9.109375" style="44"/>
    <col min="514" max="514" width="3.88671875" style="44" customWidth="1"/>
    <col min="515" max="515" width="65.109375" style="44" customWidth="1"/>
    <col min="516" max="517" width="17.6640625" style="44" customWidth="1"/>
    <col min="518" max="518" width="16.33203125" style="44" customWidth="1"/>
    <col min="519" max="519" width="20.109375" style="44" customWidth="1"/>
    <col min="520" max="769" width="9.109375" style="44"/>
    <col min="770" max="770" width="3.88671875" style="44" customWidth="1"/>
    <col min="771" max="771" width="65.109375" style="44" customWidth="1"/>
    <col min="772" max="773" width="17.6640625" style="44" customWidth="1"/>
    <col min="774" max="774" width="16.33203125" style="44" customWidth="1"/>
    <col min="775" max="775" width="20.109375" style="44" customWidth="1"/>
    <col min="776" max="1025" width="9.109375" style="44"/>
    <col min="1026" max="1026" width="3.88671875" style="44" customWidth="1"/>
    <col min="1027" max="1027" width="65.109375" style="44" customWidth="1"/>
    <col min="1028" max="1029" width="17.6640625" style="44" customWidth="1"/>
    <col min="1030" max="1030" width="16.33203125" style="44" customWidth="1"/>
    <col min="1031" max="1031" width="20.109375" style="44" customWidth="1"/>
    <col min="1032" max="1281" width="9.109375" style="44"/>
    <col min="1282" max="1282" width="3.88671875" style="44" customWidth="1"/>
    <col min="1283" max="1283" width="65.109375" style="44" customWidth="1"/>
    <col min="1284" max="1285" width="17.6640625" style="44" customWidth="1"/>
    <col min="1286" max="1286" width="16.33203125" style="44" customWidth="1"/>
    <col min="1287" max="1287" width="20.109375" style="44" customWidth="1"/>
    <col min="1288" max="1537" width="9.109375" style="44"/>
    <col min="1538" max="1538" width="3.88671875" style="44" customWidth="1"/>
    <col min="1539" max="1539" width="65.109375" style="44" customWidth="1"/>
    <col min="1540" max="1541" width="17.6640625" style="44" customWidth="1"/>
    <col min="1542" max="1542" width="16.33203125" style="44" customWidth="1"/>
    <col min="1543" max="1543" width="20.109375" style="44" customWidth="1"/>
    <col min="1544" max="1793" width="9.109375" style="44"/>
    <col min="1794" max="1794" width="3.88671875" style="44" customWidth="1"/>
    <col min="1795" max="1795" width="65.109375" style="44" customWidth="1"/>
    <col min="1796" max="1797" width="17.6640625" style="44" customWidth="1"/>
    <col min="1798" max="1798" width="16.33203125" style="44" customWidth="1"/>
    <col min="1799" max="1799" width="20.109375" style="44" customWidth="1"/>
    <col min="1800" max="2049" width="9.109375" style="44"/>
    <col min="2050" max="2050" width="3.88671875" style="44" customWidth="1"/>
    <col min="2051" max="2051" width="65.109375" style="44" customWidth="1"/>
    <col min="2052" max="2053" width="17.6640625" style="44" customWidth="1"/>
    <col min="2054" max="2054" width="16.33203125" style="44" customWidth="1"/>
    <col min="2055" max="2055" width="20.109375" style="44" customWidth="1"/>
    <col min="2056" max="2305" width="9.109375" style="44"/>
    <col min="2306" max="2306" width="3.88671875" style="44" customWidth="1"/>
    <col min="2307" max="2307" width="65.109375" style="44" customWidth="1"/>
    <col min="2308" max="2309" width="17.6640625" style="44" customWidth="1"/>
    <col min="2310" max="2310" width="16.33203125" style="44" customWidth="1"/>
    <col min="2311" max="2311" width="20.109375" style="44" customWidth="1"/>
    <col min="2312" max="2561" width="9.109375" style="44"/>
    <col min="2562" max="2562" width="3.88671875" style="44" customWidth="1"/>
    <col min="2563" max="2563" width="65.109375" style="44" customWidth="1"/>
    <col min="2564" max="2565" width="17.6640625" style="44" customWidth="1"/>
    <col min="2566" max="2566" width="16.33203125" style="44" customWidth="1"/>
    <col min="2567" max="2567" width="20.109375" style="44" customWidth="1"/>
    <col min="2568" max="2817" width="9.109375" style="44"/>
    <col min="2818" max="2818" width="3.88671875" style="44" customWidth="1"/>
    <col min="2819" max="2819" width="65.109375" style="44" customWidth="1"/>
    <col min="2820" max="2821" width="17.6640625" style="44" customWidth="1"/>
    <col min="2822" max="2822" width="16.33203125" style="44" customWidth="1"/>
    <col min="2823" max="2823" width="20.109375" style="44" customWidth="1"/>
    <col min="2824" max="3073" width="9.109375" style="44"/>
    <col min="3074" max="3074" width="3.88671875" style="44" customWidth="1"/>
    <col min="3075" max="3075" width="65.109375" style="44" customWidth="1"/>
    <col min="3076" max="3077" width="17.6640625" style="44" customWidth="1"/>
    <col min="3078" max="3078" width="16.33203125" style="44" customWidth="1"/>
    <col min="3079" max="3079" width="20.109375" style="44" customWidth="1"/>
    <col min="3080" max="3329" width="9.109375" style="44"/>
    <col min="3330" max="3330" width="3.88671875" style="44" customWidth="1"/>
    <col min="3331" max="3331" width="65.109375" style="44" customWidth="1"/>
    <col min="3332" max="3333" width="17.6640625" style="44" customWidth="1"/>
    <col min="3334" max="3334" width="16.33203125" style="44" customWidth="1"/>
    <col min="3335" max="3335" width="20.109375" style="44" customWidth="1"/>
    <col min="3336" max="3585" width="9.109375" style="44"/>
    <col min="3586" max="3586" width="3.88671875" style="44" customWidth="1"/>
    <col min="3587" max="3587" width="65.109375" style="44" customWidth="1"/>
    <col min="3588" max="3589" width="17.6640625" style="44" customWidth="1"/>
    <col min="3590" max="3590" width="16.33203125" style="44" customWidth="1"/>
    <col min="3591" max="3591" width="20.109375" style="44" customWidth="1"/>
    <col min="3592" max="3841" width="9.109375" style="44"/>
    <col min="3842" max="3842" width="3.88671875" style="44" customWidth="1"/>
    <col min="3843" max="3843" width="65.109375" style="44" customWidth="1"/>
    <col min="3844" max="3845" width="17.6640625" style="44" customWidth="1"/>
    <col min="3846" max="3846" width="16.33203125" style="44" customWidth="1"/>
    <col min="3847" max="3847" width="20.109375" style="44" customWidth="1"/>
    <col min="3848" max="4097" width="9.109375" style="44"/>
    <col min="4098" max="4098" width="3.88671875" style="44" customWidth="1"/>
    <col min="4099" max="4099" width="65.109375" style="44" customWidth="1"/>
    <col min="4100" max="4101" width="17.6640625" style="44" customWidth="1"/>
    <col min="4102" max="4102" width="16.33203125" style="44" customWidth="1"/>
    <col min="4103" max="4103" width="20.109375" style="44" customWidth="1"/>
    <col min="4104" max="4353" width="9.109375" style="44"/>
    <col min="4354" max="4354" width="3.88671875" style="44" customWidth="1"/>
    <col min="4355" max="4355" width="65.109375" style="44" customWidth="1"/>
    <col min="4356" max="4357" width="17.6640625" style="44" customWidth="1"/>
    <col min="4358" max="4358" width="16.33203125" style="44" customWidth="1"/>
    <col min="4359" max="4359" width="20.109375" style="44" customWidth="1"/>
    <col min="4360" max="4609" width="9.109375" style="44"/>
    <col min="4610" max="4610" width="3.88671875" style="44" customWidth="1"/>
    <col min="4611" max="4611" width="65.109375" style="44" customWidth="1"/>
    <col min="4612" max="4613" width="17.6640625" style="44" customWidth="1"/>
    <col min="4614" max="4614" width="16.33203125" style="44" customWidth="1"/>
    <col min="4615" max="4615" width="20.109375" style="44" customWidth="1"/>
    <col min="4616" max="4865" width="9.109375" style="44"/>
    <col min="4866" max="4866" width="3.88671875" style="44" customWidth="1"/>
    <col min="4867" max="4867" width="65.109375" style="44" customWidth="1"/>
    <col min="4868" max="4869" width="17.6640625" style="44" customWidth="1"/>
    <col min="4870" max="4870" width="16.33203125" style="44" customWidth="1"/>
    <col min="4871" max="4871" width="20.109375" style="44" customWidth="1"/>
    <col min="4872" max="5121" width="9.109375" style="44"/>
    <col min="5122" max="5122" width="3.88671875" style="44" customWidth="1"/>
    <col min="5123" max="5123" width="65.109375" style="44" customWidth="1"/>
    <col min="5124" max="5125" width="17.6640625" style="44" customWidth="1"/>
    <col min="5126" max="5126" width="16.33203125" style="44" customWidth="1"/>
    <col min="5127" max="5127" width="20.109375" style="44" customWidth="1"/>
    <col min="5128" max="5377" width="9.109375" style="44"/>
    <col min="5378" max="5378" width="3.88671875" style="44" customWidth="1"/>
    <col min="5379" max="5379" width="65.109375" style="44" customWidth="1"/>
    <col min="5380" max="5381" width="17.6640625" style="44" customWidth="1"/>
    <col min="5382" max="5382" width="16.33203125" style="44" customWidth="1"/>
    <col min="5383" max="5383" width="20.109375" style="44" customWidth="1"/>
    <col min="5384" max="5633" width="9.109375" style="44"/>
    <col min="5634" max="5634" width="3.88671875" style="44" customWidth="1"/>
    <col min="5635" max="5635" width="65.109375" style="44" customWidth="1"/>
    <col min="5636" max="5637" width="17.6640625" style="44" customWidth="1"/>
    <col min="5638" max="5638" width="16.33203125" style="44" customWidth="1"/>
    <col min="5639" max="5639" width="20.109375" style="44" customWidth="1"/>
    <col min="5640" max="5889" width="9.109375" style="44"/>
    <col min="5890" max="5890" width="3.88671875" style="44" customWidth="1"/>
    <col min="5891" max="5891" width="65.109375" style="44" customWidth="1"/>
    <col min="5892" max="5893" width="17.6640625" style="44" customWidth="1"/>
    <col min="5894" max="5894" width="16.33203125" style="44" customWidth="1"/>
    <col min="5895" max="5895" width="20.109375" style="44" customWidth="1"/>
    <col min="5896" max="6145" width="9.109375" style="44"/>
    <col min="6146" max="6146" width="3.88671875" style="44" customWidth="1"/>
    <col min="6147" max="6147" width="65.109375" style="44" customWidth="1"/>
    <col min="6148" max="6149" width="17.6640625" style="44" customWidth="1"/>
    <col min="6150" max="6150" width="16.33203125" style="44" customWidth="1"/>
    <col min="6151" max="6151" width="20.109375" style="44" customWidth="1"/>
    <col min="6152" max="6401" width="9.109375" style="44"/>
    <col min="6402" max="6402" width="3.88671875" style="44" customWidth="1"/>
    <col min="6403" max="6403" width="65.109375" style="44" customWidth="1"/>
    <col min="6404" max="6405" width="17.6640625" style="44" customWidth="1"/>
    <col min="6406" max="6406" width="16.33203125" style="44" customWidth="1"/>
    <col min="6407" max="6407" width="20.109375" style="44" customWidth="1"/>
    <col min="6408" max="6657" width="9.109375" style="44"/>
    <col min="6658" max="6658" width="3.88671875" style="44" customWidth="1"/>
    <col min="6659" max="6659" width="65.109375" style="44" customWidth="1"/>
    <col min="6660" max="6661" width="17.6640625" style="44" customWidth="1"/>
    <col min="6662" max="6662" width="16.33203125" style="44" customWidth="1"/>
    <col min="6663" max="6663" width="20.109375" style="44" customWidth="1"/>
    <col min="6664" max="6913" width="9.109375" style="44"/>
    <col min="6914" max="6914" width="3.88671875" style="44" customWidth="1"/>
    <col min="6915" max="6915" width="65.109375" style="44" customWidth="1"/>
    <col min="6916" max="6917" width="17.6640625" style="44" customWidth="1"/>
    <col min="6918" max="6918" width="16.33203125" style="44" customWidth="1"/>
    <col min="6919" max="6919" width="20.109375" style="44" customWidth="1"/>
    <col min="6920" max="7169" width="9.109375" style="44"/>
    <col min="7170" max="7170" width="3.88671875" style="44" customWidth="1"/>
    <col min="7171" max="7171" width="65.109375" style="44" customWidth="1"/>
    <col min="7172" max="7173" width="17.6640625" style="44" customWidth="1"/>
    <col min="7174" max="7174" width="16.33203125" style="44" customWidth="1"/>
    <col min="7175" max="7175" width="20.109375" style="44" customWidth="1"/>
    <col min="7176" max="7425" width="9.109375" style="44"/>
    <col min="7426" max="7426" width="3.88671875" style="44" customWidth="1"/>
    <col min="7427" max="7427" width="65.109375" style="44" customWidth="1"/>
    <col min="7428" max="7429" width="17.6640625" style="44" customWidth="1"/>
    <col min="7430" max="7430" width="16.33203125" style="44" customWidth="1"/>
    <col min="7431" max="7431" width="20.109375" style="44" customWidth="1"/>
    <col min="7432" max="7681" width="9.109375" style="44"/>
    <col min="7682" max="7682" width="3.88671875" style="44" customWidth="1"/>
    <col min="7683" max="7683" width="65.109375" style="44" customWidth="1"/>
    <col min="7684" max="7685" width="17.6640625" style="44" customWidth="1"/>
    <col min="7686" max="7686" width="16.33203125" style="44" customWidth="1"/>
    <col min="7687" max="7687" width="20.109375" style="44" customWidth="1"/>
    <col min="7688" max="7937" width="9.109375" style="44"/>
    <col min="7938" max="7938" width="3.88671875" style="44" customWidth="1"/>
    <col min="7939" max="7939" width="65.109375" style="44" customWidth="1"/>
    <col min="7940" max="7941" width="17.6640625" style="44" customWidth="1"/>
    <col min="7942" max="7942" width="16.33203125" style="44" customWidth="1"/>
    <col min="7943" max="7943" width="20.109375" style="44" customWidth="1"/>
    <col min="7944" max="8193" width="9.109375" style="44"/>
    <col min="8194" max="8194" width="3.88671875" style="44" customWidth="1"/>
    <col min="8195" max="8195" width="65.109375" style="44" customWidth="1"/>
    <col min="8196" max="8197" width="17.6640625" style="44" customWidth="1"/>
    <col min="8198" max="8198" width="16.33203125" style="44" customWidth="1"/>
    <col min="8199" max="8199" width="20.109375" style="44" customWidth="1"/>
    <col min="8200" max="8449" width="9.109375" style="44"/>
    <col min="8450" max="8450" width="3.88671875" style="44" customWidth="1"/>
    <col min="8451" max="8451" width="65.109375" style="44" customWidth="1"/>
    <col min="8452" max="8453" width="17.6640625" style="44" customWidth="1"/>
    <col min="8454" max="8454" width="16.33203125" style="44" customWidth="1"/>
    <col min="8455" max="8455" width="20.109375" style="44" customWidth="1"/>
    <col min="8456" max="8705" width="9.109375" style="44"/>
    <col min="8706" max="8706" width="3.88671875" style="44" customWidth="1"/>
    <col min="8707" max="8707" width="65.109375" style="44" customWidth="1"/>
    <col min="8708" max="8709" width="17.6640625" style="44" customWidth="1"/>
    <col min="8710" max="8710" width="16.33203125" style="44" customWidth="1"/>
    <col min="8711" max="8711" width="20.109375" style="44" customWidth="1"/>
    <col min="8712" max="8961" width="9.109375" style="44"/>
    <col min="8962" max="8962" width="3.88671875" style="44" customWidth="1"/>
    <col min="8963" max="8963" width="65.109375" style="44" customWidth="1"/>
    <col min="8964" max="8965" width="17.6640625" style="44" customWidth="1"/>
    <col min="8966" max="8966" width="16.33203125" style="44" customWidth="1"/>
    <col min="8967" max="8967" width="20.109375" style="44" customWidth="1"/>
    <col min="8968" max="9217" width="9.109375" style="44"/>
    <col min="9218" max="9218" width="3.88671875" style="44" customWidth="1"/>
    <col min="9219" max="9219" width="65.109375" style="44" customWidth="1"/>
    <col min="9220" max="9221" width="17.6640625" style="44" customWidth="1"/>
    <col min="9222" max="9222" width="16.33203125" style="44" customWidth="1"/>
    <col min="9223" max="9223" width="20.109375" style="44" customWidth="1"/>
    <col min="9224" max="9473" width="9.109375" style="44"/>
    <col min="9474" max="9474" width="3.88671875" style="44" customWidth="1"/>
    <col min="9475" max="9475" width="65.109375" style="44" customWidth="1"/>
    <col min="9476" max="9477" width="17.6640625" style="44" customWidth="1"/>
    <col min="9478" max="9478" width="16.33203125" style="44" customWidth="1"/>
    <col min="9479" max="9479" width="20.109375" style="44" customWidth="1"/>
    <col min="9480" max="9729" width="9.109375" style="44"/>
    <col min="9730" max="9730" width="3.88671875" style="44" customWidth="1"/>
    <col min="9731" max="9731" width="65.109375" style="44" customWidth="1"/>
    <col min="9732" max="9733" width="17.6640625" style="44" customWidth="1"/>
    <col min="9734" max="9734" width="16.33203125" style="44" customWidth="1"/>
    <col min="9735" max="9735" width="20.109375" style="44" customWidth="1"/>
    <col min="9736" max="9985" width="9.109375" style="44"/>
    <col min="9986" max="9986" width="3.88671875" style="44" customWidth="1"/>
    <col min="9987" max="9987" width="65.109375" style="44" customWidth="1"/>
    <col min="9988" max="9989" width="17.6640625" style="44" customWidth="1"/>
    <col min="9990" max="9990" width="16.33203125" style="44" customWidth="1"/>
    <col min="9991" max="9991" width="20.109375" style="44" customWidth="1"/>
    <col min="9992" max="10241" width="9.109375" style="44"/>
    <col min="10242" max="10242" width="3.88671875" style="44" customWidth="1"/>
    <col min="10243" max="10243" width="65.109375" style="44" customWidth="1"/>
    <col min="10244" max="10245" width="17.6640625" style="44" customWidth="1"/>
    <col min="10246" max="10246" width="16.33203125" style="44" customWidth="1"/>
    <col min="10247" max="10247" width="20.109375" style="44" customWidth="1"/>
    <col min="10248" max="10497" width="9.109375" style="44"/>
    <col min="10498" max="10498" width="3.88671875" style="44" customWidth="1"/>
    <col min="10499" max="10499" width="65.109375" style="44" customWidth="1"/>
    <col min="10500" max="10501" width="17.6640625" style="44" customWidth="1"/>
    <col min="10502" max="10502" width="16.33203125" style="44" customWidth="1"/>
    <col min="10503" max="10503" width="20.109375" style="44" customWidth="1"/>
    <col min="10504" max="10753" width="9.109375" style="44"/>
    <col min="10754" max="10754" width="3.88671875" style="44" customWidth="1"/>
    <col min="10755" max="10755" width="65.109375" style="44" customWidth="1"/>
    <col min="10756" max="10757" width="17.6640625" style="44" customWidth="1"/>
    <col min="10758" max="10758" width="16.33203125" style="44" customWidth="1"/>
    <col min="10759" max="10759" width="20.109375" style="44" customWidth="1"/>
    <col min="10760" max="11009" width="9.109375" style="44"/>
    <col min="11010" max="11010" width="3.88671875" style="44" customWidth="1"/>
    <col min="11011" max="11011" width="65.109375" style="44" customWidth="1"/>
    <col min="11012" max="11013" width="17.6640625" style="44" customWidth="1"/>
    <col min="11014" max="11014" width="16.33203125" style="44" customWidth="1"/>
    <col min="11015" max="11015" width="20.109375" style="44" customWidth="1"/>
    <col min="11016" max="11265" width="9.109375" style="44"/>
    <col min="11266" max="11266" width="3.88671875" style="44" customWidth="1"/>
    <col min="11267" max="11267" width="65.109375" style="44" customWidth="1"/>
    <col min="11268" max="11269" width="17.6640625" style="44" customWidth="1"/>
    <col min="11270" max="11270" width="16.33203125" style="44" customWidth="1"/>
    <col min="11271" max="11271" width="20.109375" style="44" customWidth="1"/>
    <col min="11272" max="11521" width="9.109375" style="44"/>
    <col min="11522" max="11522" width="3.88671875" style="44" customWidth="1"/>
    <col min="11523" max="11523" width="65.109375" style="44" customWidth="1"/>
    <col min="11524" max="11525" width="17.6640625" style="44" customWidth="1"/>
    <col min="11526" max="11526" width="16.33203125" style="44" customWidth="1"/>
    <col min="11527" max="11527" width="20.109375" style="44" customWidth="1"/>
    <col min="11528" max="11777" width="9.109375" style="44"/>
    <col min="11778" max="11778" width="3.88671875" style="44" customWidth="1"/>
    <col min="11779" max="11779" width="65.109375" style="44" customWidth="1"/>
    <col min="11780" max="11781" width="17.6640625" style="44" customWidth="1"/>
    <col min="11782" max="11782" width="16.33203125" style="44" customWidth="1"/>
    <col min="11783" max="11783" width="20.109375" style="44" customWidth="1"/>
    <col min="11784" max="12033" width="9.109375" style="44"/>
    <col min="12034" max="12034" width="3.88671875" style="44" customWidth="1"/>
    <col min="12035" max="12035" width="65.109375" style="44" customWidth="1"/>
    <col min="12036" max="12037" width="17.6640625" style="44" customWidth="1"/>
    <col min="12038" max="12038" width="16.33203125" style="44" customWidth="1"/>
    <col min="12039" max="12039" width="20.109375" style="44" customWidth="1"/>
    <col min="12040" max="12289" width="9.109375" style="44"/>
    <col min="12290" max="12290" width="3.88671875" style="44" customWidth="1"/>
    <col min="12291" max="12291" width="65.109375" style="44" customWidth="1"/>
    <col min="12292" max="12293" width="17.6640625" style="44" customWidth="1"/>
    <col min="12294" max="12294" width="16.33203125" style="44" customWidth="1"/>
    <col min="12295" max="12295" width="20.109375" style="44" customWidth="1"/>
    <col min="12296" max="12545" width="9.109375" style="44"/>
    <col min="12546" max="12546" width="3.88671875" style="44" customWidth="1"/>
    <col min="12547" max="12547" width="65.109375" style="44" customWidth="1"/>
    <col min="12548" max="12549" width="17.6640625" style="44" customWidth="1"/>
    <col min="12550" max="12550" width="16.33203125" style="44" customWidth="1"/>
    <col min="12551" max="12551" width="20.109375" style="44" customWidth="1"/>
    <col min="12552" max="12801" width="9.109375" style="44"/>
    <col min="12802" max="12802" width="3.88671875" style="44" customWidth="1"/>
    <col min="12803" max="12803" width="65.109375" style="44" customWidth="1"/>
    <col min="12804" max="12805" width="17.6640625" style="44" customWidth="1"/>
    <col min="12806" max="12806" width="16.33203125" style="44" customWidth="1"/>
    <col min="12807" max="12807" width="20.109375" style="44" customWidth="1"/>
    <col min="12808" max="13057" width="9.109375" style="44"/>
    <col min="13058" max="13058" width="3.88671875" style="44" customWidth="1"/>
    <col min="13059" max="13059" width="65.109375" style="44" customWidth="1"/>
    <col min="13060" max="13061" width="17.6640625" style="44" customWidth="1"/>
    <col min="13062" max="13062" width="16.33203125" style="44" customWidth="1"/>
    <col min="13063" max="13063" width="20.109375" style="44" customWidth="1"/>
    <col min="13064" max="13313" width="9.109375" style="44"/>
    <col min="13314" max="13314" width="3.88671875" style="44" customWidth="1"/>
    <col min="13315" max="13315" width="65.109375" style="44" customWidth="1"/>
    <col min="13316" max="13317" width="17.6640625" style="44" customWidth="1"/>
    <col min="13318" max="13318" width="16.33203125" style="44" customWidth="1"/>
    <col min="13319" max="13319" width="20.109375" style="44" customWidth="1"/>
    <col min="13320" max="13569" width="9.109375" style="44"/>
    <col min="13570" max="13570" width="3.88671875" style="44" customWidth="1"/>
    <col min="13571" max="13571" width="65.109375" style="44" customWidth="1"/>
    <col min="13572" max="13573" width="17.6640625" style="44" customWidth="1"/>
    <col min="13574" max="13574" width="16.33203125" style="44" customWidth="1"/>
    <col min="13575" max="13575" width="20.109375" style="44" customWidth="1"/>
    <col min="13576" max="13825" width="9.109375" style="44"/>
    <col min="13826" max="13826" width="3.88671875" style="44" customWidth="1"/>
    <col min="13827" max="13827" width="65.109375" style="44" customWidth="1"/>
    <col min="13828" max="13829" width="17.6640625" style="44" customWidth="1"/>
    <col min="13830" max="13830" width="16.33203125" style="44" customWidth="1"/>
    <col min="13831" max="13831" width="20.109375" style="44" customWidth="1"/>
    <col min="13832" max="14081" width="9.109375" style="44"/>
    <col min="14082" max="14082" width="3.88671875" style="44" customWidth="1"/>
    <col min="14083" max="14083" width="65.109375" style="44" customWidth="1"/>
    <col min="14084" max="14085" width="17.6640625" style="44" customWidth="1"/>
    <col min="14086" max="14086" width="16.33203125" style="44" customWidth="1"/>
    <col min="14087" max="14087" width="20.109375" style="44" customWidth="1"/>
    <col min="14088" max="14337" width="9.109375" style="44"/>
    <col min="14338" max="14338" width="3.88671875" style="44" customWidth="1"/>
    <col min="14339" max="14339" width="65.109375" style="44" customWidth="1"/>
    <col min="14340" max="14341" width="17.6640625" style="44" customWidth="1"/>
    <col min="14342" max="14342" width="16.33203125" style="44" customWidth="1"/>
    <col min="14343" max="14343" width="20.109375" style="44" customWidth="1"/>
    <col min="14344" max="14593" width="9.109375" style="44"/>
    <col min="14594" max="14594" width="3.88671875" style="44" customWidth="1"/>
    <col min="14595" max="14595" width="65.109375" style="44" customWidth="1"/>
    <col min="14596" max="14597" width="17.6640625" style="44" customWidth="1"/>
    <col min="14598" max="14598" width="16.33203125" style="44" customWidth="1"/>
    <col min="14599" max="14599" width="20.109375" style="44" customWidth="1"/>
    <col min="14600" max="14849" width="9.109375" style="44"/>
    <col min="14850" max="14850" width="3.88671875" style="44" customWidth="1"/>
    <col min="14851" max="14851" width="65.109375" style="44" customWidth="1"/>
    <col min="14852" max="14853" width="17.6640625" style="44" customWidth="1"/>
    <col min="14854" max="14854" width="16.33203125" style="44" customWidth="1"/>
    <col min="14855" max="14855" width="20.109375" style="44" customWidth="1"/>
    <col min="14856" max="15105" width="9.109375" style="44"/>
    <col min="15106" max="15106" width="3.88671875" style="44" customWidth="1"/>
    <col min="15107" max="15107" width="65.109375" style="44" customWidth="1"/>
    <col min="15108" max="15109" width="17.6640625" style="44" customWidth="1"/>
    <col min="15110" max="15110" width="16.33203125" style="44" customWidth="1"/>
    <col min="15111" max="15111" width="20.109375" style="44" customWidth="1"/>
    <col min="15112" max="15361" width="9.109375" style="44"/>
    <col min="15362" max="15362" width="3.88671875" style="44" customWidth="1"/>
    <col min="15363" max="15363" width="65.109375" style="44" customWidth="1"/>
    <col min="15364" max="15365" width="17.6640625" style="44" customWidth="1"/>
    <col min="15366" max="15366" width="16.33203125" style="44" customWidth="1"/>
    <col min="15367" max="15367" width="20.109375" style="44" customWidth="1"/>
    <col min="15368" max="15617" width="9.109375" style="44"/>
    <col min="15618" max="15618" width="3.88671875" style="44" customWidth="1"/>
    <col min="15619" max="15619" width="65.109375" style="44" customWidth="1"/>
    <col min="15620" max="15621" width="17.6640625" style="44" customWidth="1"/>
    <col min="15622" max="15622" width="16.33203125" style="44" customWidth="1"/>
    <col min="15623" max="15623" width="20.109375" style="44" customWidth="1"/>
    <col min="15624" max="15873" width="9.109375" style="44"/>
    <col min="15874" max="15874" width="3.88671875" style="44" customWidth="1"/>
    <col min="15875" max="15875" width="65.109375" style="44" customWidth="1"/>
    <col min="15876" max="15877" width="17.6640625" style="44" customWidth="1"/>
    <col min="15878" max="15878" width="16.33203125" style="44" customWidth="1"/>
    <col min="15879" max="15879" width="20.109375" style="44" customWidth="1"/>
    <col min="15880" max="16129" width="9.109375" style="44"/>
    <col min="16130" max="16130" width="3.88671875" style="44" customWidth="1"/>
    <col min="16131" max="16131" width="65.109375" style="44" customWidth="1"/>
    <col min="16132" max="16133" width="17.6640625" style="44" customWidth="1"/>
    <col min="16134" max="16134" width="16.33203125" style="44" customWidth="1"/>
    <col min="16135" max="16135" width="20.109375" style="44" customWidth="1"/>
    <col min="16136" max="16384" width="9.109375" style="44"/>
  </cols>
  <sheetData>
    <row r="1" spans="2:4" ht="38.299999999999997" customHeight="1" x14ac:dyDescent="0.25">
      <c r="B1" s="59" t="s">
        <v>147</v>
      </c>
    </row>
    <row r="2" spans="2:4" ht="38.15" customHeight="1" thickBot="1" x14ac:dyDescent="0.3">
      <c r="B2" s="59"/>
    </row>
    <row r="3" spans="2:4" ht="47.3" customHeight="1" thickBot="1" x14ac:dyDescent="0.3">
      <c r="B3" s="60" t="s">
        <v>119</v>
      </c>
      <c r="C3" s="60" t="s">
        <v>120</v>
      </c>
      <c r="D3" s="60" t="s">
        <v>121</v>
      </c>
    </row>
    <row r="4" spans="2:4" s="63" customFormat="1" ht="15.05" thickBot="1" x14ac:dyDescent="0.3">
      <c r="B4" s="61">
        <v>1</v>
      </c>
      <c r="C4" s="62">
        <v>2</v>
      </c>
      <c r="D4" s="62">
        <v>3</v>
      </c>
    </row>
    <row r="5" spans="2:4" ht="31.95" customHeight="1" thickBot="1" x14ac:dyDescent="0.3">
      <c r="B5" s="64">
        <v>1</v>
      </c>
      <c r="C5" s="65" t="s">
        <v>122</v>
      </c>
      <c r="D5" s="66">
        <v>130806.47</v>
      </c>
    </row>
    <row r="6" spans="2:4" ht="31.95" customHeight="1" thickBot="1" x14ac:dyDescent="0.3">
      <c r="B6" s="64">
        <v>2</v>
      </c>
      <c r="C6" s="65" t="s">
        <v>123</v>
      </c>
      <c r="D6" s="66">
        <v>232094.94</v>
      </c>
    </row>
    <row r="7" spans="2:4" ht="31.95" customHeight="1" thickBot="1" x14ac:dyDescent="0.3">
      <c r="B7" s="64">
        <v>3</v>
      </c>
      <c r="C7" s="65" t="s">
        <v>124</v>
      </c>
      <c r="D7" s="66">
        <v>124307.61</v>
      </c>
    </row>
    <row r="8" spans="2:4" ht="31.95" customHeight="1" thickBot="1" x14ac:dyDescent="0.3">
      <c r="B8" s="64">
        <v>4</v>
      </c>
      <c r="C8" s="65" t="s">
        <v>125</v>
      </c>
      <c r="D8" s="66">
        <f>194712.57-D7</f>
        <v>70404.960000000006</v>
      </c>
    </row>
    <row r="11" spans="2:4" x14ac:dyDescent="0.25">
      <c r="D11" s="67"/>
    </row>
    <row r="12" spans="2:4" x14ac:dyDescent="0.25">
      <c r="D12" s="67"/>
    </row>
    <row r="13" spans="2:4" x14ac:dyDescent="0.25">
      <c r="D13" s="67"/>
    </row>
    <row r="14" spans="2:4" x14ac:dyDescent="0.25">
      <c r="D14" s="67"/>
    </row>
    <row r="15" spans="2:4" x14ac:dyDescent="0.25">
      <c r="D15" s="67"/>
    </row>
    <row r="16" spans="2:4" x14ac:dyDescent="0.25">
      <c r="D16" s="67"/>
    </row>
    <row r="27" spans="3:6" s="112" customFormat="1" ht="14.4" x14ac:dyDescent="0.25">
      <c r="D27" s="113" t="s">
        <v>155</v>
      </c>
    </row>
    <row r="28" spans="3:6" s="115" customFormat="1" ht="6.05" customHeight="1" x14ac:dyDescent="0.25">
      <c r="C28" s="115" t="s">
        <v>138</v>
      </c>
      <c r="D28" s="115" t="s">
        <v>83</v>
      </c>
      <c r="F28" s="115" t="s">
        <v>82</v>
      </c>
    </row>
    <row r="29" spans="3:6" s="112" customFormat="1" ht="14.4" x14ac:dyDescent="0.25">
      <c r="C29" s="112" t="s">
        <v>146</v>
      </c>
      <c r="D29" s="112" t="s">
        <v>139</v>
      </c>
      <c r="F29" s="112" t="s">
        <v>144</v>
      </c>
    </row>
  </sheetData>
  <pageMargins left="0.70866141732283472" right="0.70866141732283472" top="0.94488188976377963" bottom="0.74803149606299213" header="0.31496062992125984" footer="0.31496062992125984"/>
  <pageSetup paperSize="9" scale="62" orientation="portrait" r:id="rId1"/>
  <headerFooter>
    <oddHeader>&amp;LMiejski Zarząd Budynków Komunalnych
w Kędzierzynie-Koźlu
ul. Grunwaldzka 6
47-220 Kędzierzyn-Koźle</oddHeader>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Informacja dodatkowa</vt:lpstr>
      <vt:lpstr>Tabela 1.1.1.</vt:lpstr>
      <vt:lpstr>Tabela 1.1.2.</vt:lpstr>
      <vt:lpstr>Tabela 1.7.</vt:lpstr>
      <vt:lpstr>Tabela 1.15.</vt:lpstr>
      <vt:lpstr>'Tabela 1.1.1.'!Excel_BuiltIn_Print_Area</vt:lpstr>
      <vt:lpstr>'Tabela 1.1.1.'!Obszar_wydruku</vt:lpstr>
      <vt:lpstr>'Tabela 1.1.2.'!Obszar_wydruku</vt:lpstr>
      <vt:lpstr>'Tabela 1.15.'!Obszar_wydruku</vt:lpstr>
      <vt:lpstr>'Tabela 1.7.'!Obszar_wydruku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bartosg</dc:creator>
  <cp:lastModifiedBy>bartosg</cp:lastModifiedBy>
  <cp:lastPrinted>2022-03-29T10:24:17Z</cp:lastPrinted>
  <dcterms:created xsi:type="dcterms:W3CDTF">2019-04-25T07:49:27Z</dcterms:created>
  <dcterms:modified xsi:type="dcterms:W3CDTF">2022-03-29T10:28:33Z</dcterms:modified>
</cp:coreProperties>
</file>