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ial_Ksiegowosci\- PLANY i SPRAWOZDANIA  FINANSOWE\2021\SPRAWOZDANIE FINANSOWE\BIP\"/>
    </mc:Choice>
  </mc:AlternateContent>
  <xr:revisionPtr revIDLastSave="0" documentId="13_ncr:1_{EC83493F-BFD1-4EA6-ACA6-C854BFE3BE25}" xr6:coauthVersionLast="47" xr6:coauthVersionMax="47" xr10:uidLastSave="{00000000-0000-0000-0000-000000000000}"/>
  <bookViews>
    <workbookView xWindow="-118" yWindow="-118" windowWidth="25370" windowHeight="13759" xr2:uid="{D22E4554-3D91-4804-BE7E-706ACE9BE53F}"/>
  </bookViews>
  <sheets>
    <sheet name="Wykaz należności i zobowiązań" sheetId="1" r:id="rId1"/>
  </sheets>
  <definedNames>
    <definedName name="_xlnm.Print_Titles" localSheetId="0">'Wykaz należności i zobowiązań'!$3:$3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F56" i="1"/>
  <c r="D51" i="1"/>
  <c r="C51" i="1"/>
  <c r="F51" i="1"/>
  <c r="G51" i="1"/>
  <c r="D23" i="1"/>
  <c r="C23" i="1"/>
  <c r="D25" i="1"/>
  <c r="C25" i="1"/>
  <c r="F25" i="1" s="1"/>
  <c r="D5" i="1"/>
  <c r="F12" i="1"/>
  <c r="F5" i="1" s="1"/>
  <c r="C12" i="1"/>
  <c r="F23" i="1" l="1"/>
  <c r="C22" i="1"/>
  <c r="F30" i="1"/>
  <c r="C5" i="1" l="1"/>
  <c r="F33" i="1"/>
  <c r="B24" i="1"/>
  <c r="B26" i="1" s="1"/>
  <c r="B28" i="1" s="1"/>
  <c r="D22" i="1"/>
  <c r="F22" i="1"/>
  <c r="G22" i="1"/>
  <c r="F39" i="1" l="1"/>
</calcChain>
</file>

<file path=xl/sharedStrings.xml><?xml version="1.0" encoding="utf-8"?>
<sst xmlns="http://schemas.openxmlformats.org/spreadsheetml/2006/main" count="78" uniqueCount="70">
  <si>
    <t>Inkubator Przedsiebiorczości</t>
  </si>
  <si>
    <t>Kędzierzyńsko-Kozielski Park Przemysłowy</t>
  </si>
  <si>
    <t>15.</t>
  </si>
  <si>
    <t>Miejski Zakład Komunikacyjny w Kędz-Koźlu</t>
  </si>
  <si>
    <t>14.</t>
  </si>
  <si>
    <t>Miejski Zakład Energetyki Cieplnej</t>
  </si>
  <si>
    <t>13.</t>
  </si>
  <si>
    <t>Miejskie Wodociągi i Kanalizacji</t>
  </si>
  <si>
    <t>12.</t>
  </si>
  <si>
    <t>Czysty Region Sp. z o.o.</t>
  </si>
  <si>
    <t>11.</t>
  </si>
  <si>
    <t>Czysty Region Związek Międzygminny</t>
  </si>
  <si>
    <t>10.</t>
  </si>
  <si>
    <t>Spółki i związki z udziałem gminy</t>
  </si>
  <si>
    <t>Biblioteka       Damrota 32/I-V</t>
  </si>
  <si>
    <t>Biblioteka       Słowackiego 6/I</t>
  </si>
  <si>
    <t>Biblioteka       Poniatowskiego 1-3/II</t>
  </si>
  <si>
    <t>Biblioteka       Krasickiego 1/I</t>
  </si>
  <si>
    <t>Miejska Bibloteka Publiczna</t>
  </si>
  <si>
    <t>9.</t>
  </si>
  <si>
    <t>MUZEUM Ziemi Kozielskiej</t>
  </si>
  <si>
    <t>8.</t>
  </si>
  <si>
    <t>Zespół Obsługi Oświaty i Wychowania</t>
  </si>
  <si>
    <t>7.</t>
  </si>
  <si>
    <t>Miejski Zakład Cmentarny</t>
  </si>
  <si>
    <t>6.</t>
  </si>
  <si>
    <t>Portowa 70/I</t>
  </si>
  <si>
    <t>Piastowska 51B/XIII</t>
  </si>
  <si>
    <r>
      <t xml:space="preserve">Środowiskowy Dom Samopomocy </t>
    </r>
    <r>
      <rPr>
        <b/>
        <sz val="10"/>
        <rFont val="Times New Roman"/>
        <family val="1"/>
        <charset val="238"/>
      </rPr>
      <t xml:space="preserve">"PROMYCZEK"  </t>
    </r>
  </si>
  <si>
    <t>5.</t>
  </si>
  <si>
    <t>MOK  Skarbowa 1a/VIA</t>
  </si>
  <si>
    <t>MOK   Skarbowa 1a/I</t>
  </si>
  <si>
    <t>Miejski Ośrodek Kultury</t>
  </si>
  <si>
    <t>4.</t>
  </si>
  <si>
    <t>Miejski Ośrodek Sportu i Rekreacji</t>
  </si>
  <si>
    <t>3.</t>
  </si>
  <si>
    <t xml:space="preserve">Pozostała sprzedaż </t>
  </si>
  <si>
    <t>CLU  Reja 2a/III</t>
  </si>
  <si>
    <t>CLU  Reja 2a/II</t>
  </si>
  <si>
    <t>Miejski Ośrodek Pomocy Społecznej</t>
  </si>
  <si>
    <t>2.</t>
  </si>
  <si>
    <t>Rada Os. "Zachód" Piastowska 51A/III</t>
  </si>
  <si>
    <t>Rada Os. "Śródmieście" Al..J.Pawła II 3/III</t>
  </si>
  <si>
    <t>Rada Os. "Stare Miasto" Planetorza 3/I</t>
  </si>
  <si>
    <t>Rada Os. "Lenartowice" Nowowiejska 8/II</t>
  </si>
  <si>
    <t>Rada Os. "Południe" Planetorza 1/I</t>
  </si>
  <si>
    <t>Rada Os. "Kuźniczka" Grunw.83/I</t>
  </si>
  <si>
    <t>Rada Os. "Kłodnica" Kłodnicka 38A/I</t>
  </si>
  <si>
    <t>Urząd Miasta</t>
  </si>
  <si>
    <t>1.</t>
  </si>
  <si>
    <t>Jednostki i zakłady budżetowe, instytucje kultury</t>
  </si>
  <si>
    <t>17.</t>
  </si>
  <si>
    <t>w tym dotyczy roku 2019</t>
  </si>
  <si>
    <t>Rada Os. "Pogorzelec" Piotra Skargi 38/I</t>
  </si>
  <si>
    <t>16.</t>
  </si>
  <si>
    <t>Wykaz wzajemnych rozliczeń w 2021 roku</t>
  </si>
  <si>
    <t>Należności na 31.12.2021</t>
  </si>
  <si>
    <t>Zobowiązania na 31.12.2021</t>
  </si>
  <si>
    <t>Koszty w 2021</t>
  </si>
  <si>
    <t>Przychody w 2021</t>
  </si>
  <si>
    <t>MZEC - Zakup</t>
  </si>
  <si>
    <t>MZEC - Lompy</t>
  </si>
  <si>
    <t>MZEC - Odsprzedaż mediów</t>
  </si>
  <si>
    <t xml:space="preserve">      ………………………                                                            </t>
  </si>
  <si>
    <t>……………………</t>
  </si>
  <si>
    <t>………………………</t>
  </si>
  <si>
    <t xml:space="preserve">        Główny księgowy                                                                  </t>
  </si>
  <si>
    <t xml:space="preserve">  (rok, miesiąc, dzień) </t>
  </si>
  <si>
    <t xml:space="preserve">  Kierownik jednostki</t>
  </si>
  <si>
    <t xml:space="preserve">       2022-03-28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</si>
</sst>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indexed="5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4" fontId="6" fillId="0" borderId="3" xfId="1" applyNumberFormat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4" fontId="3" fillId="0" borderId="19" xfId="1" applyNumberFormat="1" applyFont="1" applyBorder="1" applyAlignment="1">
      <alignment horizontal="center" vertical="center"/>
    </xf>
    <xf numFmtId="4" fontId="3" fillId="0" borderId="2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4" fontId="3" fillId="0" borderId="21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left" vertical="center" wrapText="1"/>
    </xf>
    <xf numFmtId="4" fontId="6" fillId="0" borderId="22" xfId="1" applyNumberFormat="1" applyFont="1" applyFill="1" applyBorder="1" applyAlignment="1">
      <alignment horizontal="center" vertical="center"/>
    </xf>
    <xf numFmtId="4" fontId="3" fillId="0" borderId="2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49" fontId="13" fillId="0" borderId="0" xfId="2" applyNumberFormat="1" applyFont="1" applyAlignment="1">
      <alignment horizontal="center" vertical="center"/>
    </xf>
    <xf numFmtId="0" fontId="13" fillId="0" borderId="0" xfId="2" applyFont="1"/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3">
    <cellStyle name="Normalny" xfId="0" builtinId="0"/>
    <cellStyle name="Normalny 2" xfId="2" xr:uid="{84F44F56-81D9-4485-A0F1-37CBB79EAC2A}"/>
    <cellStyle name="Normalny_Arkusz2" xfId="1" xr:uid="{5EBBAE0D-2416-4C4F-B985-B15EF09B6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A26C-3D90-4A81-A002-04E355D3F76D}">
  <dimension ref="A1:I65"/>
  <sheetViews>
    <sheetView tabSelected="1" zoomScale="90" zoomScaleNormal="90" workbookViewId="0">
      <pane xSplit="1" ySplit="3" topLeftCell="B42" activePane="bottomRight" state="frozen"/>
      <selection pane="topRight" activeCell="B1" sqref="B1"/>
      <selection pane="bottomLeft" activeCell="A4" sqref="A4"/>
      <selection pane="bottomRight" activeCell="B68" sqref="B68"/>
    </sheetView>
  </sheetViews>
  <sheetFormatPr defaultColWidth="9" defaultRowHeight="13.1" x14ac:dyDescent="0.2"/>
  <cols>
    <col min="1" max="1" width="3.375" style="4" bestFit="1" customWidth="1"/>
    <col min="2" max="2" width="44.625" style="1" bestFit="1" customWidth="1"/>
    <col min="3" max="3" width="12.25" style="2" customWidth="1"/>
    <col min="4" max="4" width="12.375" style="2" customWidth="1"/>
    <col min="5" max="5" width="2.375" style="3" customWidth="1"/>
    <col min="6" max="6" width="12.375" style="2" bestFit="1" customWidth="1"/>
    <col min="7" max="7" width="11.125" style="2" bestFit="1" customWidth="1"/>
    <col min="8" max="16384" width="9" style="1"/>
  </cols>
  <sheetData>
    <row r="1" spans="1:9" ht="15.05" x14ac:dyDescent="0.2">
      <c r="B1" s="68" t="s">
        <v>55</v>
      </c>
      <c r="C1" s="68"/>
      <c r="D1" s="68"/>
      <c r="E1" s="69"/>
      <c r="F1" s="69"/>
      <c r="G1" s="69"/>
    </row>
    <row r="2" spans="1:9" ht="13.75" thickBot="1" x14ac:dyDescent="0.25"/>
    <row r="3" spans="1:9" s="2" customFormat="1" ht="24.25" thickBot="1" x14ac:dyDescent="0.25">
      <c r="A3" s="36"/>
      <c r="B3" s="35"/>
      <c r="C3" s="34" t="s">
        <v>56</v>
      </c>
      <c r="D3" s="34" t="s">
        <v>57</v>
      </c>
      <c r="E3" s="34"/>
      <c r="F3" s="34" t="s">
        <v>59</v>
      </c>
      <c r="G3" s="33" t="s">
        <v>58</v>
      </c>
    </row>
    <row r="4" spans="1:9" ht="20.149999999999999" customHeight="1" thickBot="1" x14ac:dyDescent="0.25">
      <c r="A4" s="32"/>
      <c r="B4" s="65" t="s">
        <v>50</v>
      </c>
      <c r="C4" s="66"/>
      <c r="D4" s="66"/>
      <c r="E4" s="66"/>
      <c r="F4" s="66"/>
      <c r="G4" s="67"/>
    </row>
    <row r="5" spans="1:9" ht="20.149999999999999" customHeight="1" x14ac:dyDescent="0.2">
      <c r="A5" s="12" t="s">
        <v>49</v>
      </c>
      <c r="B5" s="31" t="s">
        <v>48</v>
      </c>
      <c r="C5" s="29">
        <f>+C6+C8+C10+C12+C14+C16+C20</f>
        <v>1799.9999999999995</v>
      </c>
      <c r="D5" s="29">
        <f>+D6+D8+D10+D12+D14+D16+D20</f>
        <v>459.84999999999997</v>
      </c>
      <c r="E5" s="30"/>
      <c r="F5" s="29">
        <f>+F6+F8+F10+F12+F14+F16+F20</f>
        <v>23004.28</v>
      </c>
      <c r="G5" s="28">
        <v>0</v>
      </c>
    </row>
    <row r="6" spans="1:9" ht="20.149999999999999" customHeight="1" x14ac:dyDescent="0.2">
      <c r="A6" s="11"/>
      <c r="B6" s="25" t="s">
        <v>47</v>
      </c>
      <c r="C6" s="26">
        <v>538.91</v>
      </c>
      <c r="D6" s="26">
        <v>0</v>
      </c>
      <c r="E6" s="27"/>
      <c r="F6" s="24">
        <v>712.65</v>
      </c>
      <c r="G6" s="19">
        <v>0</v>
      </c>
    </row>
    <row r="7" spans="1:9" ht="2.95" hidden="1" customHeight="1" x14ac:dyDescent="0.2">
      <c r="A7" s="11"/>
      <c r="B7" s="64" t="s">
        <v>52</v>
      </c>
      <c r="C7" s="64"/>
      <c r="D7" s="64"/>
      <c r="E7" s="64"/>
      <c r="F7" s="20"/>
      <c r="G7" s="19"/>
    </row>
    <row r="8" spans="1:9" ht="20.149999999999999" customHeight="1" x14ac:dyDescent="0.2">
      <c r="A8" s="11"/>
      <c r="B8" s="25" t="s">
        <v>46</v>
      </c>
      <c r="C8" s="26">
        <v>0</v>
      </c>
      <c r="D8" s="26">
        <v>360.09</v>
      </c>
      <c r="E8" s="24"/>
      <c r="F8" s="24">
        <v>2441.41</v>
      </c>
      <c r="G8" s="19">
        <v>0</v>
      </c>
    </row>
    <row r="9" spans="1:9" ht="0.85" customHeight="1" x14ac:dyDescent="0.2">
      <c r="A9" s="11"/>
      <c r="B9" s="64" t="s">
        <v>52</v>
      </c>
      <c r="C9" s="64"/>
      <c r="D9" s="64"/>
      <c r="E9" s="64"/>
      <c r="F9" s="24"/>
      <c r="G9" s="19"/>
    </row>
    <row r="10" spans="1:9" ht="20.95" customHeight="1" x14ac:dyDescent="0.2">
      <c r="A10" s="11"/>
      <c r="B10" s="25" t="s">
        <v>45</v>
      </c>
      <c r="C10" s="26">
        <v>132.91</v>
      </c>
      <c r="D10" s="26">
        <v>67.06</v>
      </c>
      <c r="E10" s="24"/>
      <c r="F10" s="24">
        <v>3259.45</v>
      </c>
      <c r="G10" s="19">
        <v>0</v>
      </c>
    </row>
    <row r="11" spans="1:9" ht="0.85" customHeight="1" x14ac:dyDescent="0.2">
      <c r="A11" s="11"/>
      <c r="B11" s="64" t="s">
        <v>52</v>
      </c>
      <c r="C11" s="64"/>
      <c r="D11" s="64"/>
      <c r="E11" s="64"/>
      <c r="F11" s="20"/>
      <c r="G11" s="19"/>
    </row>
    <row r="12" spans="1:9" ht="20.149999999999999" customHeight="1" x14ac:dyDescent="0.2">
      <c r="A12" s="11"/>
      <c r="B12" s="25" t="s">
        <v>44</v>
      </c>
      <c r="C12" s="26">
        <f>1114.58+0.12+0.06+0.12</f>
        <v>1114.8799999999997</v>
      </c>
      <c r="D12" s="26">
        <v>0</v>
      </c>
      <c r="E12" s="24"/>
      <c r="F12" s="24">
        <f>5491.67-4967.43+6082.01-47.4+47.52-27.06+27.12-17.78+17.9</f>
        <v>6606.55</v>
      </c>
      <c r="G12" s="19">
        <v>0</v>
      </c>
      <c r="I12" s="38"/>
    </row>
    <row r="13" spans="1:9" hidden="1" x14ac:dyDescent="0.2">
      <c r="A13" s="11"/>
      <c r="B13" s="64" t="s">
        <v>52</v>
      </c>
      <c r="C13" s="64"/>
      <c r="D13" s="64"/>
      <c r="E13" s="64"/>
      <c r="F13" s="20"/>
      <c r="G13" s="19"/>
    </row>
    <row r="14" spans="1:9" ht="20.149999999999999" customHeight="1" x14ac:dyDescent="0.2">
      <c r="A14" s="11"/>
      <c r="B14" s="25" t="s">
        <v>43</v>
      </c>
      <c r="C14" s="26">
        <v>0</v>
      </c>
      <c r="D14" s="26">
        <v>0</v>
      </c>
      <c r="E14" s="24"/>
      <c r="F14" s="24">
        <v>3123.64</v>
      </c>
      <c r="G14" s="19">
        <v>0</v>
      </c>
    </row>
    <row r="15" spans="1:9" hidden="1" x14ac:dyDescent="0.2">
      <c r="A15" s="11"/>
      <c r="B15" s="64" t="s">
        <v>52</v>
      </c>
      <c r="C15" s="64"/>
      <c r="D15" s="64"/>
      <c r="E15" s="64"/>
      <c r="F15" s="20"/>
      <c r="G15" s="19"/>
    </row>
    <row r="16" spans="1:9" ht="20.149999999999999" customHeight="1" x14ac:dyDescent="0.2">
      <c r="A16" s="11"/>
      <c r="B16" s="25" t="s">
        <v>42</v>
      </c>
      <c r="C16" s="24">
        <v>0</v>
      </c>
      <c r="D16" s="24">
        <v>0</v>
      </c>
      <c r="E16" s="24"/>
      <c r="F16" s="24">
        <v>3367.57</v>
      </c>
      <c r="G16" s="19">
        <v>0</v>
      </c>
    </row>
    <row r="17" spans="1:7" hidden="1" x14ac:dyDescent="0.2">
      <c r="A17" s="11"/>
      <c r="B17" s="64" t="s">
        <v>52</v>
      </c>
      <c r="C17" s="64"/>
      <c r="D17" s="64"/>
      <c r="E17" s="64"/>
      <c r="F17" s="20"/>
      <c r="G17" s="19"/>
    </row>
    <row r="18" spans="1:7" s="37" customFormat="1" ht="20.149999999999999" customHeight="1" x14ac:dyDescent="0.2">
      <c r="A18" s="11"/>
      <c r="B18" s="25" t="s">
        <v>53</v>
      </c>
      <c r="C18" s="24">
        <v>0</v>
      </c>
      <c r="D18" s="24">
        <v>0</v>
      </c>
      <c r="E18" s="24"/>
      <c r="F18" s="24">
        <v>12.69</v>
      </c>
      <c r="G18" s="19">
        <v>0</v>
      </c>
    </row>
    <row r="19" spans="1:7" s="37" customFormat="1" hidden="1" x14ac:dyDescent="0.2">
      <c r="A19" s="11"/>
      <c r="B19" s="64" t="s">
        <v>52</v>
      </c>
      <c r="C19" s="64"/>
      <c r="D19" s="64"/>
      <c r="E19" s="64"/>
      <c r="F19" s="20">
        <v>0</v>
      </c>
      <c r="G19" s="19"/>
    </row>
    <row r="20" spans="1:7" ht="20.149999999999999" customHeight="1" x14ac:dyDescent="0.2">
      <c r="A20" s="11"/>
      <c r="B20" s="25" t="s">
        <v>41</v>
      </c>
      <c r="C20" s="24">
        <v>13.3</v>
      </c>
      <c r="D20" s="24">
        <v>32.700000000000003</v>
      </c>
      <c r="E20" s="24"/>
      <c r="F20" s="24">
        <v>3493.01</v>
      </c>
      <c r="G20" s="19">
        <v>0</v>
      </c>
    </row>
    <row r="21" spans="1:7" hidden="1" x14ac:dyDescent="0.2">
      <c r="A21" s="11"/>
      <c r="B21" s="64" t="s">
        <v>52</v>
      </c>
      <c r="C21" s="64"/>
      <c r="D21" s="64"/>
      <c r="E21" s="64"/>
      <c r="F21" s="20"/>
      <c r="G21" s="19"/>
    </row>
    <row r="22" spans="1:7" ht="20.149999999999999" customHeight="1" x14ac:dyDescent="0.2">
      <c r="A22" s="11" t="s">
        <v>40</v>
      </c>
      <c r="B22" s="18" t="s">
        <v>39</v>
      </c>
      <c r="C22" s="22">
        <f>C23+C25+C27</f>
        <v>7865.39</v>
      </c>
      <c r="D22" s="22">
        <f>D23+D25+D27</f>
        <v>1054.77</v>
      </c>
      <c r="E22" s="23"/>
      <c r="F22" s="22">
        <f>F23+F25+F27</f>
        <v>141881.10999999999</v>
      </c>
      <c r="G22" s="21">
        <f>G23+G25+G27</f>
        <v>0</v>
      </c>
    </row>
    <row r="23" spans="1:7" ht="20.149999999999999" customHeight="1" x14ac:dyDescent="0.2">
      <c r="A23" s="11"/>
      <c r="B23" s="15" t="s">
        <v>38</v>
      </c>
      <c r="C23" s="14">
        <f>119.83+2384.84</f>
        <v>2504.67</v>
      </c>
      <c r="D23" s="14">
        <f>139.14+196.75</f>
        <v>335.89</v>
      </c>
      <c r="E23" s="14"/>
      <c r="F23" s="14">
        <f>54598.08+C23-D23</f>
        <v>56766.86</v>
      </c>
      <c r="G23" s="13">
        <v>0</v>
      </c>
    </row>
    <row r="24" spans="1:7" hidden="1" x14ac:dyDescent="0.2">
      <c r="A24" s="11"/>
      <c r="B24" s="64" t="str">
        <f>B21</f>
        <v>w tym dotyczy roku 2019</v>
      </c>
      <c r="C24" s="64"/>
      <c r="D24" s="64"/>
      <c r="E24" s="64"/>
      <c r="F24" s="20"/>
      <c r="G24" s="19"/>
    </row>
    <row r="25" spans="1:7" ht="19" customHeight="1" x14ac:dyDescent="0.2">
      <c r="A25" s="11"/>
      <c r="B25" s="15" t="s">
        <v>37</v>
      </c>
      <c r="C25" s="14">
        <f>256.46+5104.26</f>
        <v>5360.72</v>
      </c>
      <c r="D25" s="14">
        <f>297.73+421.15</f>
        <v>718.88</v>
      </c>
      <c r="E25" s="14"/>
      <c r="F25" s="14">
        <f>80472.41+C25-D25</f>
        <v>85114.25</v>
      </c>
      <c r="G25" s="13">
        <v>0</v>
      </c>
    </row>
    <row r="26" spans="1:7" hidden="1" x14ac:dyDescent="0.2">
      <c r="A26" s="11"/>
      <c r="B26" s="64" t="str">
        <f>B24</f>
        <v>w tym dotyczy roku 2019</v>
      </c>
      <c r="C26" s="64"/>
      <c r="D26" s="64"/>
      <c r="E26" s="64"/>
      <c r="F26" s="20"/>
      <c r="G26" s="19"/>
    </row>
    <row r="27" spans="1:7" ht="19.649999999999999" hidden="1" customHeight="1" x14ac:dyDescent="0.2">
      <c r="A27" s="11"/>
      <c r="B27" s="15" t="s">
        <v>36</v>
      </c>
      <c r="C27" s="14">
        <v>0</v>
      </c>
      <c r="D27" s="14">
        <v>0</v>
      </c>
      <c r="E27" s="14"/>
      <c r="F27" s="14">
        <v>0</v>
      </c>
      <c r="G27" s="13">
        <v>0</v>
      </c>
    </row>
    <row r="28" spans="1:7" hidden="1" x14ac:dyDescent="0.2">
      <c r="A28" s="11"/>
      <c r="B28" s="64" t="str">
        <f>B26</f>
        <v>w tym dotyczy roku 2019</v>
      </c>
      <c r="C28" s="64"/>
      <c r="D28" s="64"/>
      <c r="E28" s="64"/>
      <c r="F28" s="20"/>
      <c r="G28" s="19"/>
    </row>
    <row r="29" spans="1:7" ht="20.149999999999999" customHeight="1" x14ac:dyDescent="0.2">
      <c r="A29" s="11" t="s">
        <v>35</v>
      </c>
      <c r="B29" s="18" t="s">
        <v>34</v>
      </c>
      <c r="C29" s="17">
        <v>0</v>
      </c>
      <c r="D29" s="17">
        <v>0</v>
      </c>
      <c r="E29" s="14"/>
      <c r="F29" s="17">
        <v>0</v>
      </c>
      <c r="G29" s="16">
        <v>0</v>
      </c>
    </row>
    <row r="30" spans="1:7" ht="20.149999999999999" customHeight="1" x14ac:dyDescent="0.2">
      <c r="A30" s="11" t="s">
        <v>33</v>
      </c>
      <c r="B30" s="18" t="s">
        <v>32</v>
      </c>
      <c r="C30" s="17">
        <v>0</v>
      </c>
      <c r="D30" s="17">
        <v>0</v>
      </c>
      <c r="E30" s="14"/>
      <c r="F30" s="17">
        <f>SUM(F31:F32)</f>
        <v>1391.36</v>
      </c>
      <c r="G30" s="16">
        <v>0</v>
      </c>
    </row>
    <row r="31" spans="1:7" ht="19" customHeight="1" x14ac:dyDescent="0.2">
      <c r="A31" s="11"/>
      <c r="B31" s="15" t="s">
        <v>31</v>
      </c>
      <c r="C31" s="14">
        <v>0</v>
      </c>
      <c r="D31" s="14">
        <v>0</v>
      </c>
      <c r="E31" s="14"/>
      <c r="F31" s="14">
        <v>1391.36</v>
      </c>
      <c r="G31" s="13">
        <v>0</v>
      </c>
    </row>
    <row r="32" spans="1:7" ht="19.649999999999999" hidden="1" customHeight="1" x14ac:dyDescent="0.2">
      <c r="A32" s="11"/>
      <c r="B32" s="15" t="s">
        <v>30</v>
      </c>
      <c r="C32" s="14">
        <v>0</v>
      </c>
      <c r="D32" s="14">
        <v>0</v>
      </c>
      <c r="E32" s="14"/>
      <c r="F32" s="14">
        <v>0</v>
      </c>
      <c r="G32" s="13">
        <v>0</v>
      </c>
    </row>
    <row r="33" spans="1:7" ht="19.649999999999999" hidden="1" customHeight="1" x14ac:dyDescent="0.2">
      <c r="A33" s="11" t="s">
        <v>29</v>
      </c>
      <c r="B33" s="15" t="s">
        <v>28</v>
      </c>
      <c r="C33" s="17">
        <v>0</v>
      </c>
      <c r="D33" s="17">
        <v>0</v>
      </c>
      <c r="E33" s="14"/>
      <c r="F33" s="17">
        <f>F34+F35</f>
        <v>0</v>
      </c>
      <c r="G33" s="16">
        <v>0</v>
      </c>
    </row>
    <row r="34" spans="1:7" ht="19.649999999999999" hidden="1" customHeight="1" x14ac:dyDescent="0.2">
      <c r="A34" s="11"/>
      <c r="B34" s="15" t="s">
        <v>27</v>
      </c>
      <c r="C34" s="14">
        <v>0</v>
      </c>
      <c r="D34" s="14">
        <v>0</v>
      </c>
      <c r="E34" s="14"/>
      <c r="F34" s="14">
        <v>0</v>
      </c>
      <c r="G34" s="13">
        <v>0</v>
      </c>
    </row>
    <row r="35" spans="1:7" ht="19" hidden="1" customHeight="1" x14ac:dyDescent="0.2">
      <c r="A35" s="11"/>
      <c r="B35" s="15" t="s">
        <v>26</v>
      </c>
      <c r="C35" s="14">
        <v>0</v>
      </c>
      <c r="D35" s="14">
        <v>0</v>
      </c>
      <c r="E35" s="14"/>
      <c r="F35" s="14">
        <v>0</v>
      </c>
      <c r="G35" s="13">
        <v>0</v>
      </c>
    </row>
    <row r="36" spans="1:7" ht="19.649999999999999" hidden="1" customHeight="1" x14ac:dyDescent="0.2">
      <c r="A36" s="11" t="s">
        <v>25</v>
      </c>
      <c r="B36" s="18" t="s">
        <v>24</v>
      </c>
      <c r="C36" s="17">
        <v>0</v>
      </c>
      <c r="D36" s="17">
        <v>0</v>
      </c>
      <c r="E36" s="14"/>
      <c r="F36" s="17">
        <v>0</v>
      </c>
      <c r="G36" s="16">
        <v>0</v>
      </c>
    </row>
    <row r="37" spans="1:7" ht="19.649999999999999" hidden="1" customHeight="1" x14ac:dyDescent="0.2">
      <c r="A37" s="11" t="s">
        <v>23</v>
      </c>
      <c r="B37" s="18" t="s">
        <v>22</v>
      </c>
      <c r="C37" s="17">
        <v>0</v>
      </c>
      <c r="D37" s="17">
        <v>0</v>
      </c>
      <c r="E37" s="14"/>
      <c r="F37" s="17">
        <v>0</v>
      </c>
      <c r="G37" s="16">
        <v>0</v>
      </c>
    </row>
    <row r="38" spans="1:7" ht="19.649999999999999" hidden="1" customHeight="1" x14ac:dyDescent="0.2">
      <c r="A38" s="11" t="s">
        <v>21</v>
      </c>
      <c r="B38" s="18" t="s">
        <v>20</v>
      </c>
      <c r="C38" s="17">
        <v>0</v>
      </c>
      <c r="D38" s="17">
        <v>0</v>
      </c>
      <c r="E38" s="14"/>
      <c r="F38" s="17">
        <v>0</v>
      </c>
      <c r="G38" s="16">
        <v>0</v>
      </c>
    </row>
    <row r="39" spans="1:7" ht="20.149999999999999" customHeight="1" x14ac:dyDescent="0.2">
      <c r="A39" s="11" t="s">
        <v>19</v>
      </c>
      <c r="B39" s="10" t="s">
        <v>18</v>
      </c>
      <c r="C39" s="17">
        <v>0</v>
      </c>
      <c r="D39" s="17">
        <v>0</v>
      </c>
      <c r="E39" s="14"/>
      <c r="F39" s="17">
        <f>F40+F41+F42+F43</f>
        <v>50452.740000000005</v>
      </c>
      <c r="G39" s="16">
        <v>0</v>
      </c>
    </row>
    <row r="40" spans="1:7" ht="20.149999999999999" customHeight="1" x14ac:dyDescent="0.2">
      <c r="A40" s="11"/>
      <c r="B40" s="15" t="s">
        <v>17</v>
      </c>
      <c r="C40" s="14">
        <v>0</v>
      </c>
      <c r="D40" s="14">
        <v>0</v>
      </c>
      <c r="E40" s="14"/>
      <c r="F40" s="14">
        <v>895.35</v>
      </c>
      <c r="G40" s="13">
        <v>0</v>
      </c>
    </row>
    <row r="41" spans="1:7" ht="20.149999999999999" customHeight="1" x14ac:dyDescent="0.2">
      <c r="A41" s="11"/>
      <c r="B41" s="15" t="s">
        <v>16</v>
      </c>
      <c r="C41" s="14">
        <v>0</v>
      </c>
      <c r="D41" s="14">
        <v>0</v>
      </c>
      <c r="E41" s="14"/>
      <c r="F41" s="14">
        <v>7796.18</v>
      </c>
      <c r="G41" s="13">
        <v>0</v>
      </c>
    </row>
    <row r="42" spans="1:7" ht="20.149999999999999" customHeight="1" x14ac:dyDescent="0.2">
      <c r="A42" s="11"/>
      <c r="B42" s="15" t="s">
        <v>15</v>
      </c>
      <c r="C42" s="14">
        <v>0</v>
      </c>
      <c r="D42" s="14">
        <v>0</v>
      </c>
      <c r="E42" s="14"/>
      <c r="F42" s="14">
        <v>826.63</v>
      </c>
      <c r="G42" s="13">
        <v>0</v>
      </c>
    </row>
    <row r="43" spans="1:7" ht="20.149999999999999" customHeight="1" x14ac:dyDescent="0.2">
      <c r="A43" s="44"/>
      <c r="B43" s="45" t="s">
        <v>14</v>
      </c>
      <c r="C43" s="46">
        <v>0</v>
      </c>
      <c r="D43" s="46">
        <v>0</v>
      </c>
      <c r="E43" s="46"/>
      <c r="F43" s="46">
        <v>40934.58</v>
      </c>
      <c r="G43" s="47">
        <v>0</v>
      </c>
    </row>
    <row r="44" spans="1:7" s="48" customFormat="1" ht="20.149999999999999" customHeight="1" x14ac:dyDescent="0.2">
      <c r="A44" s="49"/>
      <c r="B44" s="50"/>
      <c r="C44" s="51"/>
      <c r="D44" s="51"/>
      <c r="E44" s="51"/>
      <c r="F44" s="51"/>
      <c r="G44" s="51"/>
    </row>
    <row r="45" spans="1:7" s="42" customFormat="1" ht="21.6" customHeight="1" thickBot="1" x14ac:dyDescent="0.25">
      <c r="A45" s="52"/>
      <c r="B45" s="53"/>
      <c r="C45" s="54"/>
      <c r="D45" s="54"/>
      <c r="E45" s="55"/>
      <c r="F45" s="54"/>
      <c r="G45" s="54"/>
    </row>
    <row r="46" spans="1:7" ht="20.149999999999999" customHeight="1" x14ac:dyDescent="0.2">
      <c r="A46" s="12"/>
      <c r="B46" s="61" t="s">
        <v>13</v>
      </c>
      <c r="C46" s="62"/>
      <c r="D46" s="62"/>
      <c r="E46" s="62"/>
      <c r="F46" s="62"/>
      <c r="G46" s="63"/>
    </row>
    <row r="47" spans="1:7" s="37" customFormat="1" ht="20.149999999999999" customHeight="1" x14ac:dyDescent="0.2">
      <c r="A47" s="43" t="s">
        <v>12</v>
      </c>
      <c r="B47" s="10" t="s">
        <v>11</v>
      </c>
      <c r="C47" s="9">
        <v>0</v>
      </c>
      <c r="D47" s="9">
        <v>0</v>
      </c>
      <c r="E47" s="39"/>
      <c r="F47" s="9">
        <v>0</v>
      </c>
      <c r="G47" s="8">
        <v>35098.239999999998</v>
      </c>
    </row>
    <row r="48" spans="1:7" s="37" customFormat="1" ht="20.149999999999999" customHeight="1" x14ac:dyDescent="0.2">
      <c r="A48" s="43" t="s">
        <v>10</v>
      </c>
      <c r="B48" s="10" t="s">
        <v>9</v>
      </c>
      <c r="C48" s="9">
        <v>0</v>
      </c>
      <c r="D48" s="9">
        <v>11203.92</v>
      </c>
      <c r="E48" s="39"/>
      <c r="F48" s="9">
        <v>0</v>
      </c>
      <c r="G48" s="8">
        <v>103839</v>
      </c>
    </row>
    <row r="49" spans="1:7" s="37" customFormat="1" ht="20.149999999999999" customHeight="1" x14ac:dyDescent="0.2">
      <c r="A49" s="43" t="s">
        <v>8</v>
      </c>
      <c r="B49" s="10" t="s">
        <v>7</v>
      </c>
      <c r="C49" s="9">
        <v>0</v>
      </c>
      <c r="D49" s="9">
        <v>29101.89</v>
      </c>
      <c r="E49" s="39"/>
      <c r="F49" s="9">
        <v>0</v>
      </c>
      <c r="G49" s="8">
        <v>296754.45</v>
      </c>
    </row>
    <row r="50" spans="1:7" s="37" customFormat="1" ht="0.65" customHeight="1" x14ac:dyDescent="0.2">
      <c r="A50" s="43" t="s">
        <v>6</v>
      </c>
      <c r="B50" s="10" t="s">
        <v>24</v>
      </c>
      <c r="C50" s="9">
        <v>0</v>
      </c>
      <c r="D50" s="9">
        <v>0</v>
      </c>
      <c r="E50" s="39"/>
      <c r="F50" s="9">
        <v>0</v>
      </c>
      <c r="G50" s="8">
        <v>0</v>
      </c>
    </row>
    <row r="51" spans="1:7" s="37" customFormat="1" ht="20.149999999999999" customHeight="1" x14ac:dyDescent="0.2">
      <c r="A51" s="43" t="s">
        <v>4</v>
      </c>
      <c r="B51" s="10" t="s">
        <v>5</v>
      </c>
      <c r="C51" s="9">
        <f>SUM(C52:C54)</f>
        <v>933.87</v>
      </c>
      <c r="D51" s="9">
        <f>SUM(D52:D54)</f>
        <v>108269</v>
      </c>
      <c r="E51" s="39"/>
      <c r="F51" s="9">
        <f>SUM(F52:F54)</f>
        <v>6629.0599999999995</v>
      </c>
      <c r="G51" s="8">
        <f>SUM(G52:G54)</f>
        <v>599646.81999999995</v>
      </c>
    </row>
    <row r="52" spans="1:7" s="56" customFormat="1" ht="20.149999999999999" customHeight="1" x14ac:dyDescent="0.2">
      <c r="A52" s="43"/>
      <c r="B52" s="10" t="s">
        <v>60</v>
      </c>
      <c r="C52" s="9">
        <v>0</v>
      </c>
      <c r="D52" s="9">
        <v>108269</v>
      </c>
      <c r="E52" s="39"/>
      <c r="F52" s="9">
        <v>0</v>
      </c>
      <c r="G52" s="8">
        <v>599646.81999999995</v>
      </c>
    </row>
    <row r="53" spans="1:7" s="56" customFormat="1" ht="20.149999999999999" customHeight="1" x14ac:dyDescent="0.2">
      <c r="A53" s="43"/>
      <c r="B53" s="10" t="s">
        <v>61</v>
      </c>
      <c r="C53" s="9">
        <v>0</v>
      </c>
      <c r="D53" s="9">
        <v>0</v>
      </c>
      <c r="E53" s="39"/>
      <c r="F53" s="9">
        <v>5521.24</v>
      </c>
      <c r="G53" s="8">
        <v>0</v>
      </c>
    </row>
    <row r="54" spans="1:7" s="56" customFormat="1" ht="20.149999999999999" customHeight="1" x14ac:dyDescent="0.2">
      <c r="A54" s="43"/>
      <c r="B54" s="10" t="s">
        <v>62</v>
      </c>
      <c r="C54" s="9">
        <v>933.87</v>
      </c>
      <c r="D54" s="9">
        <v>0</v>
      </c>
      <c r="E54" s="39"/>
      <c r="F54" s="9">
        <v>1107.82</v>
      </c>
      <c r="G54" s="8">
        <v>0</v>
      </c>
    </row>
    <row r="55" spans="1:7" s="37" customFormat="1" ht="0.65" customHeight="1" x14ac:dyDescent="0.2">
      <c r="A55" s="43" t="s">
        <v>2</v>
      </c>
      <c r="B55" s="10" t="s">
        <v>3</v>
      </c>
      <c r="C55" s="9">
        <v>0</v>
      </c>
      <c r="D55" s="9">
        <v>0</v>
      </c>
      <c r="E55" s="39"/>
      <c r="F55" s="9">
        <v>0</v>
      </c>
      <c r="G55" s="8">
        <v>0</v>
      </c>
    </row>
    <row r="56" spans="1:7" s="37" customFormat="1" ht="20.149999999999999" customHeight="1" x14ac:dyDescent="0.2">
      <c r="A56" s="43" t="s">
        <v>54</v>
      </c>
      <c r="B56" s="10" t="s">
        <v>1</v>
      </c>
      <c r="C56" s="9">
        <f>5612.44+5449.8+143.59</f>
        <v>11205.83</v>
      </c>
      <c r="D56" s="9">
        <v>0</v>
      </c>
      <c r="E56" s="40"/>
      <c r="F56" s="9">
        <f>34654.69+132.95+4430.74</f>
        <v>39218.379999999997</v>
      </c>
      <c r="G56" s="8">
        <v>0</v>
      </c>
    </row>
    <row r="57" spans="1:7" s="37" customFormat="1" ht="0.65" customHeight="1" thickBot="1" x14ac:dyDescent="0.25">
      <c r="A57" s="43" t="s">
        <v>51</v>
      </c>
      <c r="B57" s="7" t="s">
        <v>0</v>
      </c>
      <c r="C57" s="6">
        <v>0</v>
      </c>
      <c r="D57" s="6">
        <v>0</v>
      </c>
      <c r="E57" s="41"/>
      <c r="F57" s="6">
        <v>0</v>
      </c>
      <c r="G57" s="5">
        <v>0</v>
      </c>
    </row>
    <row r="59" spans="1:7" s="57" customFormat="1" x14ac:dyDescent="0.2">
      <c r="A59" s="4"/>
      <c r="C59" s="2"/>
      <c r="D59" s="2"/>
      <c r="E59" s="3"/>
      <c r="F59" s="2"/>
      <c r="G59" s="2"/>
    </row>
    <row r="61" spans="1:7" ht="20.3" customHeight="1" x14ac:dyDescent="0.2"/>
    <row r="62" spans="1:7" ht="14.4" x14ac:dyDescent="0.2">
      <c r="B62" s="58"/>
      <c r="C62" s="59" t="s">
        <v>69</v>
      </c>
      <c r="D62" s="58"/>
      <c r="E62" s="58"/>
      <c r="F62" s="58"/>
    </row>
    <row r="63" spans="1:7" ht="6.55" customHeight="1" x14ac:dyDescent="0.25">
      <c r="B63" s="60" t="s">
        <v>63</v>
      </c>
      <c r="C63" s="60" t="s">
        <v>64</v>
      </c>
      <c r="D63" s="60"/>
      <c r="F63" s="60" t="s">
        <v>65</v>
      </c>
    </row>
    <row r="64" spans="1:7" ht="14.4" x14ac:dyDescent="0.2">
      <c r="B64" s="58" t="s">
        <v>66</v>
      </c>
      <c r="C64" s="58" t="s">
        <v>67</v>
      </c>
      <c r="D64" s="58"/>
      <c r="F64" s="58" t="s">
        <v>68</v>
      </c>
    </row>
    <row r="65" spans="6:6" x14ac:dyDescent="0.2">
      <c r="F65" s="3"/>
    </row>
  </sheetData>
  <mergeCells count="14">
    <mergeCell ref="B15:E15"/>
    <mergeCell ref="B4:G4"/>
    <mergeCell ref="B1:G1"/>
    <mergeCell ref="B7:E7"/>
    <mergeCell ref="B9:E9"/>
    <mergeCell ref="B11:E11"/>
    <mergeCell ref="B13:E13"/>
    <mergeCell ref="B46:G46"/>
    <mergeCell ref="B17:E17"/>
    <mergeCell ref="B21:E21"/>
    <mergeCell ref="B24:E24"/>
    <mergeCell ref="B26:E26"/>
    <mergeCell ref="B28:E28"/>
    <mergeCell ref="B19:E19"/>
  </mergeCells>
  <pageMargins left="0.62992125984251968" right="0.47244094488188981" top="1.1811023622047245" bottom="0.55118110236220474" header="0.31496062992125984" footer="0.31496062992125984"/>
  <pageSetup paperSize="9" scale="90" fitToHeight="0" orientation="portrait" r:id="rId1"/>
  <headerFooter differentFirst="1">
    <oddFooter>&amp;R&amp;9Strona &amp;P z &amp;N</oddFooter>
    <firstHeader>&amp;LMiejski Zarząd Budynków Komunalnych
w Kędzierzynie-Koźlu
ul. Grunwaldzka 6
47-220 Kędzierzyn-Koźle
REGON 530859315</firstHeader>
    <firstFooter>&amp;R&amp;9Strona &amp;P z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Wykaz należności i zobowiązań</vt:lpstr>
      <vt:lpstr>'Wykaz należności i zobowiązań'!Tytuły_wydruku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bartosg</dc:creator>
  <cp:lastModifiedBy>bartosg</cp:lastModifiedBy>
  <cp:lastPrinted>2022-03-29T09:51:10Z</cp:lastPrinted>
  <dcterms:created xsi:type="dcterms:W3CDTF">2020-03-30T10:10:44Z</dcterms:created>
  <dcterms:modified xsi:type="dcterms:W3CDTF">2022-06-20T09:49:41Z</dcterms:modified>
</cp:coreProperties>
</file>