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J:\MARTA\ZAMÓWIENIA DO 130 000\Okna\"/>
    </mc:Choice>
  </mc:AlternateContent>
  <xr:revisionPtr revIDLastSave="0" documentId="13_ncr:1_{AE8FFB2B-6B3B-47D4-894A-25A0C85F63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9" l="1"/>
  <c r="M53" i="9"/>
  <c r="K53" i="9"/>
  <c r="M49" i="9"/>
  <c r="M50" i="9"/>
  <c r="M51" i="9"/>
  <c r="M52" i="9"/>
  <c r="I53" i="9"/>
  <c r="F53" i="9"/>
  <c r="G52" i="9"/>
  <c r="G51" i="9"/>
  <c r="G50" i="9"/>
  <c r="G49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13" i="9"/>
  <c r="G14" i="9"/>
  <c r="G11" i="9"/>
  <c r="G12" i="9"/>
  <c r="G6" i="9"/>
  <c r="G7" i="9"/>
  <c r="G8" i="9"/>
  <c r="G9" i="9"/>
  <c r="G10" i="9"/>
  <c r="G5" i="9"/>
  <c r="G4" i="9"/>
</calcChain>
</file>

<file path=xl/sharedStrings.xml><?xml version="1.0" encoding="utf-8"?>
<sst xmlns="http://schemas.openxmlformats.org/spreadsheetml/2006/main" count="177" uniqueCount="127">
  <si>
    <t>Lp.</t>
  </si>
  <si>
    <t>3/2</t>
  </si>
  <si>
    <t>C</t>
  </si>
  <si>
    <t>D</t>
  </si>
  <si>
    <t>Adres</t>
  </si>
  <si>
    <t>E</t>
  </si>
  <si>
    <t>5/6</t>
  </si>
  <si>
    <t>Parapety wewnętrzne [mb]</t>
  </si>
  <si>
    <t>Typ okna</t>
  </si>
  <si>
    <t>R</t>
  </si>
  <si>
    <t>3/3</t>
  </si>
  <si>
    <t xml:space="preserve">11 A </t>
  </si>
  <si>
    <t>11 B</t>
  </si>
  <si>
    <t>19/5</t>
  </si>
  <si>
    <t>13/6</t>
  </si>
  <si>
    <t>32/14</t>
  </si>
  <si>
    <t>S</t>
  </si>
  <si>
    <t>11/4</t>
  </si>
  <si>
    <t>9A/4</t>
  </si>
  <si>
    <t>43/3</t>
  </si>
  <si>
    <t>3c/1</t>
  </si>
  <si>
    <t>47A/1</t>
  </si>
  <si>
    <t>61c/7</t>
  </si>
  <si>
    <t>3A/4</t>
  </si>
  <si>
    <t>KORCZAKA</t>
  </si>
  <si>
    <t>CHOPINA</t>
  </si>
  <si>
    <t>GŁOWACKIEGO</t>
  </si>
  <si>
    <t>KOSZYKOWA</t>
  </si>
  <si>
    <t>JASNA</t>
  </si>
  <si>
    <t>ŻEGLARSKA</t>
  </si>
  <si>
    <t>WYZWOLENIA</t>
  </si>
  <si>
    <t>PIASTOWSKA</t>
  </si>
  <si>
    <t>12D/9</t>
  </si>
  <si>
    <t>11 LISTOPADA poddasze</t>
  </si>
  <si>
    <t>SKARBOWA</t>
  </si>
  <si>
    <t>SZYMANOWSKIEGO</t>
  </si>
  <si>
    <t>KRASICKIEGO</t>
  </si>
  <si>
    <t>6/7</t>
  </si>
  <si>
    <t>DZIERŻONIA</t>
  </si>
  <si>
    <t>ŻYCZLIWA</t>
  </si>
  <si>
    <t>3/21</t>
  </si>
  <si>
    <t>HARCERSKA poddasze</t>
  </si>
  <si>
    <t>10/1</t>
  </si>
  <si>
    <t>PAMIĘCI SYBIRAKÓW</t>
  </si>
  <si>
    <t>BRONIEWSKIEGO</t>
  </si>
  <si>
    <t>25/39</t>
  </si>
  <si>
    <t>15</t>
  </si>
  <si>
    <t>MARKA HŁASKI</t>
  </si>
  <si>
    <t>PLEBISCYTOWA</t>
  </si>
  <si>
    <t>7/II</t>
  </si>
  <si>
    <t>Załącznik nr 1 do Zapytania
WYKAZ STOLARKI OKIENNEJ DO WYMIANY - FORMULARZ CENOWY</t>
  </si>
  <si>
    <t>Cena netto</t>
  </si>
  <si>
    <t>Cena brutto</t>
  </si>
  <si>
    <t>Wysokość
[m]</t>
  </si>
  <si>
    <t>Szerokość
[m]</t>
  </si>
  <si>
    <t>Ilość
[szt.]</t>
  </si>
  <si>
    <t>Powierzchnia
[m2]</t>
  </si>
  <si>
    <t>RAZEM</t>
  </si>
  <si>
    <t>-</t>
  </si>
  <si>
    <t xml:space="preserve">Wykaz stolarki okiennej przeznaczonej do wymiany w roku 2024 
w budynkach i lokalach administrowanych przez  Miejski Zarząd Budynków Komuanlnych </t>
  </si>
  <si>
    <t>K. SZYMANOWSKIEGO</t>
  </si>
  <si>
    <t>T.KOŚCIUSZKI</t>
  </si>
  <si>
    <t>ORZESZKOWEJ</t>
  </si>
  <si>
    <t>JANA MATEJKI</t>
  </si>
  <si>
    <t>ELSNERA</t>
  </si>
  <si>
    <t>41/5</t>
  </si>
  <si>
    <t>66/1</t>
  </si>
  <si>
    <t xml:space="preserve"> 18/1</t>
  </si>
  <si>
    <t>4A/1</t>
  </si>
  <si>
    <t xml:space="preserve"> 15/4</t>
  </si>
  <si>
    <t>3B/5</t>
  </si>
  <si>
    <t xml:space="preserve"> 5 / 1 </t>
  </si>
  <si>
    <t>13C/3</t>
  </si>
  <si>
    <t>S1</t>
  </si>
  <si>
    <t>A1</t>
  </si>
  <si>
    <t>2.</t>
  </si>
  <si>
    <t>3.</t>
  </si>
  <si>
    <t>4.</t>
  </si>
  <si>
    <t>5.</t>
  </si>
  <si>
    <t>6.</t>
  </si>
  <si>
    <t>7.</t>
  </si>
  <si>
    <t>1.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</si>
  <si>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</si>
  <si>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</si>
  <si>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</si>
  <si>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</si>
  <si>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</si>
  <si>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</si>
  <si>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</si>
  <si>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</si>
  <si>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</si>
  <si>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P₁</t>
  </si>
  <si>
    <t>A³</t>
  </si>
  <si>
    <t>A4</t>
  </si>
  <si>
    <t>T₁</t>
  </si>
  <si>
    <t>17.</t>
  </si>
  <si>
    <t>18.</t>
  </si>
  <si>
    <t>19.</t>
  </si>
  <si>
    <t>20.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</si>
  <si>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</si>
  <si>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</si>
  <si>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</si>
  <si>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</si>
  <si>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</si>
  <si>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</si>
  <si>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</si>
  <si>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</si>
  <si>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</si>
  <si>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21.</t>
  </si>
  <si>
    <t>10/9</t>
  </si>
  <si>
    <t>Uwagi</t>
  </si>
  <si>
    <t>w tym 1 okno 
w kuchni</t>
  </si>
  <si>
    <t>kuchnia</t>
  </si>
  <si>
    <t>okna w jednym ciągu w czterech rzędach</t>
  </si>
  <si>
    <t>Stawka VAT</t>
  </si>
  <si>
    <t>wc na klatce schodowej</t>
  </si>
  <si>
    <t>łazienka, dachowe</t>
  </si>
  <si>
    <t>31.</t>
  </si>
  <si>
    <t>25/24</t>
  </si>
  <si>
    <t>32.</t>
  </si>
  <si>
    <t>39/14</t>
  </si>
  <si>
    <t>33.</t>
  </si>
  <si>
    <t>ANNY</t>
  </si>
  <si>
    <t>4/9</t>
  </si>
  <si>
    <t>T</t>
  </si>
  <si>
    <t>drzwi balkonowe</t>
  </si>
  <si>
    <t>Zestawił/a: 
Grażyna Paszkiewicz-Kramek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</si>
</sst>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 x14ac:knownFonts="1"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8"/>
      <name val="Arial CE"/>
      <charset val="238"/>
    </font>
    <font>
      <sz val="9"/>
      <name val="Times New Roman"/>
      <family val="1"/>
      <charset val="238"/>
    </font>
    <font>
      <strike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44" fontId="1" fillId="0" borderId="3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2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2" fontId="1" fillId="0" borderId="17" xfId="0" applyNumberFormat="1" applyFont="1" applyBorder="1" applyAlignment="1">
      <alignment horizontal="center" vertical="center"/>
    </xf>
    <xf numFmtId="9" fontId="1" fillId="0" borderId="1" xfId="1" applyFont="1" applyBorder="1" applyAlignment="1">
      <alignment horizontal="center" vertical="center"/>
    </xf>
    <xf numFmtId="9" fontId="1" fillId="0" borderId="25" xfId="1" applyFont="1" applyBorder="1" applyAlignment="1">
      <alignment horizontal="center" vertical="center"/>
    </xf>
    <xf numFmtId="44" fontId="1" fillId="0" borderId="24" xfId="0" applyNumberFormat="1" applyFont="1" applyBorder="1" applyAlignment="1">
      <alignment horizontal="center" vertical="center"/>
    </xf>
    <xf numFmtId="44" fontId="2" fillId="0" borderId="26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0" fontId="9" fillId="2" borderId="39" xfId="0" quotePrefix="1" applyFont="1" applyFill="1" applyBorder="1" applyAlignment="1">
      <alignment horizontal="center" vertical="center"/>
    </xf>
    <xf numFmtId="2" fontId="1" fillId="2" borderId="38" xfId="0" applyNumberFormat="1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 wrapText="1"/>
    </xf>
    <xf numFmtId="2" fontId="8" fillId="0" borderId="18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center" vertical="center" wrapText="1"/>
    </xf>
    <xf numFmtId="16" fontId="1" fillId="0" borderId="13" xfId="0" quotePrefix="1" applyNumberFormat="1" applyFont="1" applyBorder="1" applyAlignment="1">
      <alignment horizontal="center" vertical="center" wrapText="1"/>
    </xf>
    <xf numFmtId="44" fontId="1" fillId="2" borderId="20" xfId="0" applyNumberFormat="1" applyFont="1" applyFill="1" applyBorder="1" applyAlignment="1">
      <alignment horizontal="center" vertical="center" wrapText="1"/>
    </xf>
    <xf numFmtId="44" fontId="2" fillId="2" borderId="19" xfId="0" applyNumberFormat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4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2" borderId="20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35" xfId="0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right" wrapText="1"/>
    </xf>
    <xf numFmtId="0" fontId="5" fillId="0" borderId="22" xfId="0" applyFont="1" applyBorder="1" applyAlignment="1">
      <alignment horizontal="right" wrapText="1"/>
    </xf>
    <xf numFmtId="0" fontId="5" fillId="0" borderId="23" xfId="0" applyFont="1" applyBorder="1" applyAlignment="1">
      <alignment horizontal="right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76C2E-AF6F-46BF-B5F5-C04611BA0556}">
  <sheetPr>
    <pageSetUpPr fitToPage="1"/>
  </sheetPr>
  <dimension ref="A1:M56"/>
  <sheetViews>
    <sheetView tabSelected="1" workbookViewId="0">
      <selection activeCell="S12" sqref="S12"/>
    </sheetView>
  </sheetViews>
  <sheetFormatPr defaultRowHeight="12.75" x14ac:dyDescent="0.2"/>
  <cols>
    <col min="1" max="1" width="4.7109375" customWidth="1"/>
    <col min="2" max="2" width="20.5703125" customWidth="1"/>
    <col min="3" max="3" width="7.140625" customWidth="1"/>
    <col min="6" max="6" width="5.7109375" customWidth="1"/>
    <col min="7" max="7" width="11.28515625" customWidth="1"/>
    <col min="8" max="8" width="5.85546875" customWidth="1"/>
    <col min="9" max="9" width="11" customWidth="1"/>
    <col min="10" max="10" width="12.42578125" customWidth="1"/>
    <col min="11" max="11" width="13.7109375" customWidth="1"/>
    <col min="12" max="12" width="7.7109375" customWidth="1"/>
    <col min="13" max="13" width="15" customWidth="1"/>
  </cols>
  <sheetData>
    <row r="1" spans="1:13" ht="30.75" customHeight="1" x14ac:dyDescent="0.2">
      <c r="A1" s="86" t="s">
        <v>50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8"/>
    </row>
    <row r="2" spans="1:13" ht="30.75" customHeight="1" thickBot="1" x14ac:dyDescent="0.25">
      <c r="A2" s="83" t="s">
        <v>59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5"/>
    </row>
    <row r="3" spans="1:13" ht="39" thickBot="1" x14ac:dyDescent="0.25">
      <c r="A3" s="56" t="s">
        <v>0</v>
      </c>
      <c r="B3" s="89" t="s">
        <v>4</v>
      </c>
      <c r="C3" s="90"/>
      <c r="D3" s="57" t="s">
        <v>53</v>
      </c>
      <c r="E3" s="58" t="s">
        <v>54</v>
      </c>
      <c r="F3" s="58" t="s">
        <v>55</v>
      </c>
      <c r="G3" s="58" t="s">
        <v>56</v>
      </c>
      <c r="H3" s="58" t="s">
        <v>8</v>
      </c>
      <c r="I3" s="59" t="s">
        <v>7</v>
      </c>
      <c r="J3" s="60" t="s">
        <v>110</v>
      </c>
      <c r="K3" s="61" t="s">
        <v>51</v>
      </c>
      <c r="L3" s="58" t="s">
        <v>114</v>
      </c>
      <c r="M3" s="62" t="s">
        <v>52</v>
      </c>
    </row>
    <row r="4" spans="1:13" s="1" customFormat="1" ht="20.100000000000001" customHeight="1" x14ac:dyDescent="0.2">
      <c r="A4" s="34" t="s">
        <v>81</v>
      </c>
      <c r="B4" s="38" t="s">
        <v>48</v>
      </c>
      <c r="C4" s="21" t="s">
        <v>49</v>
      </c>
      <c r="D4" s="22">
        <v>3.26</v>
      </c>
      <c r="E4" s="23">
        <v>1.5349999999999999</v>
      </c>
      <c r="F4" s="24">
        <v>1</v>
      </c>
      <c r="G4" s="23">
        <f>SUM(D4*E4)</f>
        <v>5.0040999999999993</v>
      </c>
      <c r="H4" s="24" t="s">
        <v>58</v>
      </c>
      <c r="I4" s="25" t="s">
        <v>58</v>
      </c>
      <c r="J4" s="50"/>
      <c r="K4" s="53">
        <v>0</v>
      </c>
      <c r="L4" s="52">
        <v>0.23</v>
      </c>
      <c r="M4" s="54">
        <f>(K4*L4)+K4</f>
        <v>0</v>
      </c>
    </row>
    <row r="5" spans="1:13" s="1" customFormat="1" ht="23.25" customHeight="1" x14ac:dyDescent="0.2">
      <c r="A5" s="35" t="s">
        <v>75</v>
      </c>
      <c r="B5" s="39" t="s">
        <v>24</v>
      </c>
      <c r="C5" s="13" t="s">
        <v>10</v>
      </c>
      <c r="D5" s="26">
        <v>1.65</v>
      </c>
      <c r="E5" s="3">
        <v>1.45</v>
      </c>
      <c r="F5" s="4">
        <v>3</v>
      </c>
      <c r="G5" s="3">
        <f>SUM(D5*E5)*F5</f>
        <v>7.1774999999999984</v>
      </c>
      <c r="H5" s="4" t="s">
        <v>3</v>
      </c>
      <c r="I5" s="27">
        <v>4.95</v>
      </c>
      <c r="J5" s="69" t="s">
        <v>111</v>
      </c>
      <c r="K5" s="16">
        <v>0</v>
      </c>
      <c r="L5" s="51">
        <v>0.08</v>
      </c>
      <c r="M5" s="54">
        <f t="shared" ref="M5:M52" si="0">(K5*L5)+K5</f>
        <v>0</v>
      </c>
    </row>
    <row r="6" spans="1:13" s="1" customFormat="1" ht="20.100000000000001" customHeight="1" x14ac:dyDescent="0.2">
      <c r="A6" s="35" t="s">
        <v>76</v>
      </c>
      <c r="B6" s="39" t="s">
        <v>25</v>
      </c>
      <c r="C6" s="13" t="s">
        <v>13</v>
      </c>
      <c r="D6" s="26">
        <v>1.25</v>
      </c>
      <c r="E6" s="3">
        <v>1.1399999999999999</v>
      </c>
      <c r="F6" s="4">
        <v>1</v>
      </c>
      <c r="G6" s="3">
        <f t="shared" ref="G6:G52" si="1">SUM(D6*E6)*F6</f>
        <v>1.4249999999999998</v>
      </c>
      <c r="H6" s="4" t="s">
        <v>3</v>
      </c>
      <c r="I6" s="27">
        <v>1.2</v>
      </c>
      <c r="J6" s="48"/>
      <c r="K6" s="16">
        <v>0</v>
      </c>
      <c r="L6" s="51">
        <v>0.08</v>
      </c>
      <c r="M6" s="54">
        <f t="shared" si="0"/>
        <v>0</v>
      </c>
    </row>
    <row r="7" spans="1:13" s="1" customFormat="1" ht="20.100000000000001" customHeight="1" x14ac:dyDescent="0.2">
      <c r="A7" s="35" t="s">
        <v>77</v>
      </c>
      <c r="B7" s="39" t="s">
        <v>27</v>
      </c>
      <c r="C7" s="13" t="s">
        <v>18</v>
      </c>
      <c r="D7" s="26">
        <v>1.65</v>
      </c>
      <c r="E7" s="3">
        <v>1.45</v>
      </c>
      <c r="F7" s="4">
        <v>1</v>
      </c>
      <c r="G7" s="3">
        <f t="shared" si="1"/>
        <v>2.3924999999999996</v>
      </c>
      <c r="H7" s="4" t="s">
        <v>3</v>
      </c>
      <c r="I7" s="27">
        <v>1.6</v>
      </c>
      <c r="J7" s="44"/>
      <c r="K7" s="16">
        <v>0</v>
      </c>
      <c r="L7" s="51">
        <v>0.08</v>
      </c>
      <c r="M7" s="54">
        <f t="shared" si="0"/>
        <v>0</v>
      </c>
    </row>
    <row r="8" spans="1:13" s="1" customFormat="1" ht="20.100000000000001" customHeight="1" x14ac:dyDescent="0.2">
      <c r="A8" s="35" t="s">
        <v>78</v>
      </c>
      <c r="B8" s="39" t="s">
        <v>28</v>
      </c>
      <c r="C8" s="13" t="s">
        <v>1</v>
      </c>
      <c r="D8" s="26">
        <v>1.7</v>
      </c>
      <c r="E8" s="3">
        <v>1.05</v>
      </c>
      <c r="F8" s="4">
        <v>1</v>
      </c>
      <c r="G8" s="3">
        <f t="shared" si="1"/>
        <v>1.7849999999999999</v>
      </c>
      <c r="H8" s="4" t="s">
        <v>91</v>
      </c>
      <c r="I8" s="27">
        <v>1.2</v>
      </c>
      <c r="J8" s="44" t="s">
        <v>112</v>
      </c>
      <c r="K8" s="16">
        <v>0</v>
      </c>
      <c r="L8" s="51">
        <v>0.08</v>
      </c>
      <c r="M8" s="54">
        <f t="shared" si="0"/>
        <v>0</v>
      </c>
    </row>
    <row r="9" spans="1:13" s="1" customFormat="1" ht="20.100000000000001" customHeight="1" x14ac:dyDescent="0.2">
      <c r="A9" s="35" t="s">
        <v>79</v>
      </c>
      <c r="B9" s="40" t="s">
        <v>29</v>
      </c>
      <c r="C9" s="13" t="s">
        <v>14</v>
      </c>
      <c r="D9" s="10">
        <v>1.7</v>
      </c>
      <c r="E9" s="4">
        <v>1.05</v>
      </c>
      <c r="F9" s="4">
        <v>6</v>
      </c>
      <c r="G9" s="3">
        <f t="shared" si="1"/>
        <v>10.709999999999999</v>
      </c>
      <c r="H9" s="4" t="s">
        <v>91</v>
      </c>
      <c r="I9" s="11">
        <v>7.2</v>
      </c>
      <c r="J9" s="14"/>
      <c r="K9" s="16">
        <v>0</v>
      </c>
      <c r="L9" s="51">
        <v>0.08</v>
      </c>
      <c r="M9" s="54">
        <f t="shared" si="0"/>
        <v>0</v>
      </c>
    </row>
    <row r="10" spans="1:13" s="1" customFormat="1" ht="20.100000000000001" customHeight="1" x14ac:dyDescent="0.2">
      <c r="A10" s="35" t="s">
        <v>80</v>
      </c>
      <c r="B10" s="40" t="s">
        <v>30</v>
      </c>
      <c r="C10" s="13" t="s">
        <v>15</v>
      </c>
      <c r="D10" s="10">
        <v>1.6</v>
      </c>
      <c r="E10" s="4">
        <v>0.85</v>
      </c>
      <c r="F10" s="4">
        <v>2</v>
      </c>
      <c r="G10" s="3">
        <f t="shared" si="1"/>
        <v>2.72</v>
      </c>
      <c r="H10" s="4" t="s">
        <v>2</v>
      </c>
      <c r="I10" s="11">
        <v>1</v>
      </c>
      <c r="J10" s="14"/>
      <c r="K10" s="16">
        <v>0</v>
      </c>
      <c r="L10" s="51">
        <v>0.08</v>
      </c>
      <c r="M10" s="54">
        <f t="shared" si="0"/>
        <v>0</v>
      </c>
    </row>
    <row r="11" spans="1:13" s="1" customFormat="1" ht="20.100000000000001" customHeight="1" x14ac:dyDescent="0.2">
      <c r="A11" s="36"/>
      <c r="B11" s="41"/>
      <c r="C11" s="17"/>
      <c r="D11" s="10">
        <v>1.63</v>
      </c>
      <c r="E11" s="4">
        <v>1.6</v>
      </c>
      <c r="F11" s="4">
        <v>1</v>
      </c>
      <c r="G11" s="3">
        <f t="shared" si="1"/>
        <v>2.6080000000000001</v>
      </c>
      <c r="H11" s="4" t="s">
        <v>3</v>
      </c>
      <c r="I11" s="11">
        <v>1.8</v>
      </c>
      <c r="J11" s="14"/>
      <c r="K11" s="16">
        <v>0</v>
      </c>
      <c r="L11" s="51">
        <v>0.08</v>
      </c>
      <c r="M11" s="54">
        <f t="shared" si="0"/>
        <v>0</v>
      </c>
    </row>
    <row r="12" spans="1:13" s="1" customFormat="1" ht="21" customHeight="1" x14ac:dyDescent="0.2">
      <c r="A12" s="35" t="s">
        <v>82</v>
      </c>
      <c r="B12" s="40" t="s">
        <v>31</v>
      </c>
      <c r="C12" s="13" t="s">
        <v>19</v>
      </c>
      <c r="D12" s="10">
        <v>1.58</v>
      </c>
      <c r="E12" s="4">
        <v>1.2</v>
      </c>
      <c r="F12" s="4">
        <v>3</v>
      </c>
      <c r="G12" s="3">
        <f t="shared" si="1"/>
        <v>5.6879999999999997</v>
      </c>
      <c r="H12" s="4" t="s">
        <v>91</v>
      </c>
      <c r="I12" s="11">
        <v>3.6</v>
      </c>
      <c r="J12" s="69" t="s">
        <v>111</v>
      </c>
      <c r="K12" s="16">
        <v>0</v>
      </c>
      <c r="L12" s="51">
        <v>0.08</v>
      </c>
      <c r="M12" s="54">
        <f t="shared" si="0"/>
        <v>0</v>
      </c>
    </row>
    <row r="13" spans="1:13" s="1" customFormat="1" ht="20.100000000000001" customHeight="1" x14ac:dyDescent="0.2">
      <c r="A13" s="35" t="s">
        <v>83</v>
      </c>
      <c r="B13" s="40" t="s">
        <v>33</v>
      </c>
      <c r="C13" s="13" t="s">
        <v>32</v>
      </c>
      <c r="D13" s="10">
        <v>0.79</v>
      </c>
      <c r="E13" s="4">
        <v>1.1399999999999999</v>
      </c>
      <c r="F13" s="4">
        <v>4</v>
      </c>
      <c r="G13" s="3">
        <f t="shared" si="1"/>
        <v>3.6023999999999998</v>
      </c>
      <c r="H13" s="4" t="s">
        <v>92</v>
      </c>
      <c r="I13" s="11">
        <v>2.4</v>
      </c>
      <c r="J13" s="91" t="s">
        <v>113</v>
      </c>
      <c r="K13" s="16">
        <v>0</v>
      </c>
      <c r="L13" s="51">
        <v>0.08</v>
      </c>
      <c r="M13" s="54">
        <f t="shared" si="0"/>
        <v>0</v>
      </c>
    </row>
    <row r="14" spans="1:13" s="1" customFormat="1" ht="20.100000000000001" customHeight="1" x14ac:dyDescent="0.2">
      <c r="A14" s="36"/>
      <c r="B14" s="41"/>
      <c r="C14" s="17"/>
      <c r="D14" s="10">
        <v>0.79</v>
      </c>
      <c r="E14" s="4">
        <v>1.1299999999999999</v>
      </c>
      <c r="F14" s="4">
        <v>6</v>
      </c>
      <c r="G14" s="3">
        <f t="shared" si="1"/>
        <v>5.3561999999999994</v>
      </c>
      <c r="H14" s="4" t="s">
        <v>93</v>
      </c>
      <c r="I14" s="11">
        <v>3.5</v>
      </c>
      <c r="J14" s="92"/>
      <c r="K14" s="16">
        <v>0</v>
      </c>
      <c r="L14" s="51">
        <v>0.08</v>
      </c>
      <c r="M14" s="54">
        <f t="shared" si="0"/>
        <v>0</v>
      </c>
    </row>
    <row r="15" spans="1:13" s="1" customFormat="1" ht="20.100000000000001" customHeight="1" x14ac:dyDescent="0.2">
      <c r="A15" s="35" t="s">
        <v>84</v>
      </c>
      <c r="B15" s="40" t="s">
        <v>34</v>
      </c>
      <c r="C15" s="13" t="s">
        <v>20</v>
      </c>
      <c r="D15" s="10">
        <v>1.75</v>
      </c>
      <c r="E15" s="4">
        <v>1.2</v>
      </c>
      <c r="F15" s="4">
        <v>3</v>
      </c>
      <c r="G15" s="3">
        <f t="shared" si="1"/>
        <v>6.3000000000000007</v>
      </c>
      <c r="H15" s="4" t="s">
        <v>91</v>
      </c>
      <c r="I15" s="11">
        <v>3.75</v>
      </c>
      <c r="J15" s="14"/>
      <c r="K15" s="16">
        <v>0</v>
      </c>
      <c r="L15" s="51">
        <v>0.08</v>
      </c>
      <c r="M15" s="54">
        <f t="shared" si="0"/>
        <v>0</v>
      </c>
    </row>
    <row r="16" spans="1:13" s="1" customFormat="1" ht="20.100000000000001" customHeight="1" x14ac:dyDescent="0.2">
      <c r="A16" s="35" t="s">
        <v>85</v>
      </c>
      <c r="B16" s="40" t="s">
        <v>35</v>
      </c>
      <c r="C16" s="13" t="s">
        <v>21</v>
      </c>
      <c r="D16" s="10">
        <v>1.65</v>
      </c>
      <c r="E16" s="4">
        <v>1.07</v>
      </c>
      <c r="F16" s="4">
        <v>3</v>
      </c>
      <c r="G16" s="3">
        <f t="shared" si="1"/>
        <v>5.2965</v>
      </c>
      <c r="H16" s="4" t="s">
        <v>94</v>
      </c>
      <c r="I16" s="11">
        <v>3.6</v>
      </c>
      <c r="J16" s="14"/>
      <c r="K16" s="16">
        <v>0</v>
      </c>
      <c r="L16" s="51">
        <v>0.08</v>
      </c>
      <c r="M16" s="54">
        <f t="shared" si="0"/>
        <v>0</v>
      </c>
    </row>
    <row r="17" spans="1:13" s="1" customFormat="1" ht="20.100000000000001" customHeight="1" x14ac:dyDescent="0.2">
      <c r="A17" s="35" t="s">
        <v>86</v>
      </c>
      <c r="B17" s="40" t="s">
        <v>36</v>
      </c>
      <c r="C17" s="13" t="s">
        <v>37</v>
      </c>
      <c r="D17" s="10">
        <v>1.25</v>
      </c>
      <c r="E17" s="4">
        <v>1.1200000000000001</v>
      </c>
      <c r="F17" s="4">
        <v>2</v>
      </c>
      <c r="G17" s="3">
        <f t="shared" si="1"/>
        <v>2.8000000000000003</v>
      </c>
      <c r="H17" s="4" t="s">
        <v>2</v>
      </c>
      <c r="I17" s="11">
        <v>2.2999999999999998</v>
      </c>
      <c r="J17" s="14"/>
      <c r="K17" s="16">
        <v>0</v>
      </c>
      <c r="L17" s="51">
        <v>0.08</v>
      </c>
      <c r="M17" s="54">
        <f t="shared" si="0"/>
        <v>0</v>
      </c>
    </row>
    <row r="18" spans="1:13" s="1" customFormat="1" ht="20.100000000000001" customHeight="1" x14ac:dyDescent="0.2">
      <c r="A18" s="36"/>
      <c r="B18" s="41"/>
      <c r="C18" s="17"/>
      <c r="D18" s="10">
        <v>0.86</v>
      </c>
      <c r="E18" s="4">
        <v>0.55000000000000004</v>
      </c>
      <c r="F18" s="4">
        <v>2</v>
      </c>
      <c r="G18" s="3">
        <f t="shared" si="1"/>
        <v>0.94600000000000006</v>
      </c>
      <c r="H18" s="4" t="s">
        <v>2</v>
      </c>
      <c r="I18" s="11">
        <v>2.2999999999999998</v>
      </c>
      <c r="J18" s="14"/>
      <c r="K18" s="16">
        <v>0</v>
      </c>
      <c r="L18" s="51">
        <v>0.08</v>
      </c>
      <c r="M18" s="54">
        <f t="shared" si="0"/>
        <v>0</v>
      </c>
    </row>
    <row r="19" spans="1:13" s="1" customFormat="1" ht="20.100000000000001" customHeight="1" x14ac:dyDescent="0.2">
      <c r="A19" s="36"/>
      <c r="B19" s="41"/>
      <c r="C19" s="17"/>
      <c r="D19" s="10">
        <v>0.57999999999999996</v>
      </c>
      <c r="E19" s="4">
        <v>0.5</v>
      </c>
      <c r="F19" s="4">
        <v>1</v>
      </c>
      <c r="G19" s="3">
        <f t="shared" si="1"/>
        <v>0.28999999999999998</v>
      </c>
      <c r="H19" s="4" t="s">
        <v>2</v>
      </c>
      <c r="I19" s="11">
        <v>0.7</v>
      </c>
      <c r="J19" s="14"/>
      <c r="K19" s="16">
        <v>0</v>
      </c>
      <c r="L19" s="51">
        <v>0.08</v>
      </c>
      <c r="M19" s="54">
        <f t="shared" si="0"/>
        <v>0</v>
      </c>
    </row>
    <row r="20" spans="1:13" s="1" customFormat="1" ht="20.100000000000001" customHeight="1" x14ac:dyDescent="0.2">
      <c r="A20" s="35" t="s">
        <v>87</v>
      </c>
      <c r="B20" s="40" t="s">
        <v>38</v>
      </c>
      <c r="C20" s="13" t="s">
        <v>6</v>
      </c>
      <c r="D20" s="10">
        <v>0.85</v>
      </c>
      <c r="E20" s="4">
        <v>1.1499999999999999</v>
      </c>
      <c r="F20" s="4">
        <v>1</v>
      </c>
      <c r="G20" s="3">
        <f t="shared" si="1"/>
        <v>0.97749999999999992</v>
      </c>
      <c r="H20" s="4" t="s">
        <v>2</v>
      </c>
      <c r="I20" s="11">
        <v>1</v>
      </c>
      <c r="J20" s="14"/>
      <c r="K20" s="16">
        <v>0</v>
      </c>
      <c r="L20" s="51">
        <v>0.08</v>
      </c>
      <c r="M20" s="54">
        <f t="shared" si="0"/>
        <v>0</v>
      </c>
    </row>
    <row r="21" spans="1:13" s="1" customFormat="1" ht="20.100000000000001" customHeight="1" x14ac:dyDescent="0.2">
      <c r="A21" s="35"/>
      <c r="B21" s="41"/>
      <c r="C21" s="17"/>
      <c r="D21" s="10">
        <v>1.66</v>
      </c>
      <c r="E21" s="4">
        <v>1</v>
      </c>
      <c r="F21" s="4">
        <v>2</v>
      </c>
      <c r="G21" s="3">
        <f t="shared" si="1"/>
        <v>3.32</v>
      </c>
      <c r="H21" s="4" t="s">
        <v>94</v>
      </c>
      <c r="I21" s="11">
        <v>2.2000000000000002</v>
      </c>
      <c r="J21" s="14"/>
      <c r="K21" s="16">
        <v>0</v>
      </c>
      <c r="L21" s="51">
        <v>0.08</v>
      </c>
      <c r="M21" s="54">
        <f t="shared" si="0"/>
        <v>0</v>
      </c>
    </row>
    <row r="22" spans="1:13" s="1" customFormat="1" ht="20.100000000000001" customHeight="1" x14ac:dyDescent="0.2">
      <c r="A22" s="35" t="s">
        <v>88</v>
      </c>
      <c r="B22" s="40" t="s">
        <v>39</v>
      </c>
      <c r="C22" s="13" t="s">
        <v>17</v>
      </c>
      <c r="D22" s="10">
        <v>1.0900000000000001</v>
      </c>
      <c r="E22" s="4">
        <v>2.0499999999999998</v>
      </c>
      <c r="F22" s="4">
        <v>1</v>
      </c>
      <c r="G22" s="3">
        <f t="shared" si="1"/>
        <v>2.2345000000000002</v>
      </c>
      <c r="H22" s="4" t="s">
        <v>5</v>
      </c>
      <c r="I22" s="11">
        <v>2.2000000000000002</v>
      </c>
      <c r="J22" s="14"/>
      <c r="K22" s="16">
        <v>0</v>
      </c>
      <c r="L22" s="51">
        <v>0.08</v>
      </c>
      <c r="M22" s="54">
        <f t="shared" si="0"/>
        <v>0</v>
      </c>
    </row>
    <row r="23" spans="1:13" s="1" customFormat="1" ht="20.100000000000001" customHeight="1" x14ac:dyDescent="0.2">
      <c r="A23" s="35" t="s">
        <v>89</v>
      </c>
      <c r="B23" s="49" t="s">
        <v>41</v>
      </c>
      <c r="C23" s="13" t="s">
        <v>40</v>
      </c>
      <c r="D23" s="10">
        <v>0.95</v>
      </c>
      <c r="E23" s="4">
        <v>1.1499999999999999</v>
      </c>
      <c r="F23" s="4">
        <v>1</v>
      </c>
      <c r="G23" s="3">
        <f t="shared" si="1"/>
        <v>1.0924999999999998</v>
      </c>
      <c r="H23" s="4" t="s">
        <v>2</v>
      </c>
      <c r="I23" s="11">
        <v>1.2</v>
      </c>
      <c r="J23" s="14"/>
      <c r="K23" s="16">
        <v>0</v>
      </c>
      <c r="L23" s="51">
        <v>0.08</v>
      </c>
      <c r="M23" s="54">
        <f t="shared" si="0"/>
        <v>0</v>
      </c>
    </row>
    <row r="24" spans="1:13" s="1" customFormat="1" ht="20.100000000000001" customHeight="1" x14ac:dyDescent="0.2">
      <c r="A24" s="35" t="s">
        <v>90</v>
      </c>
      <c r="B24" s="40" t="s">
        <v>31</v>
      </c>
      <c r="C24" s="13" t="s">
        <v>22</v>
      </c>
      <c r="D24" s="10">
        <v>1.45</v>
      </c>
      <c r="E24" s="4">
        <v>1.3</v>
      </c>
      <c r="F24" s="4">
        <v>1</v>
      </c>
      <c r="G24" s="3">
        <f t="shared" si="1"/>
        <v>1.885</v>
      </c>
      <c r="H24" s="4" t="s">
        <v>2</v>
      </c>
      <c r="I24" s="11">
        <v>1.4</v>
      </c>
      <c r="J24" s="14"/>
      <c r="K24" s="16">
        <v>0</v>
      </c>
      <c r="L24" s="51">
        <v>0.08</v>
      </c>
      <c r="M24" s="54">
        <f t="shared" si="0"/>
        <v>0</v>
      </c>
    </row>
    <row r="25" spans="1:13" s="1" customFormat="1" ht="20.100000000000001" customHeight="1" x14ac:dyDescent="0.2">
      <c r="A25" s="36"/>
      <c r="B25" s="41"/>
      <c r="C25" s="17"/>
      <c r="D25" s="10">
        <v>2.2999999999999998</v>
      </c>
      <c r="E25" s="4">
        <v>1.2</v>
      </c>
      <c r="F25" s="4">
        <v>1</v>
      </c>
      <c r="G25" s="3">
        <f t="shared" si="1"/>
        <v>2.76</v>
      </c>
      <c r="H25" s="4" t="s">
        <v>3</v>
      </c>
      <c r="I25" s="77" t="s">
        <v>58</v>
      </c>
      <c r="J25" s="76" t="s">
        <v>125</v>
      </c>
      <c r="K25" s="16">
        <v>0</v>
      </c>
      <c r="L25" s="51">
        <v>0.08</v>
      </c>
      <c r="M25" s="54">
        <f t="shared" si="0"/>
        <v>0</v>
      </c>
    </row>
    <row r="26" spans="1:13" s="1" customFormat="1" ht="20.100000000000001" customHeight="1" x14ac:dyDescent="0.2">
      <c r="A26" s="35" t="s">
        <v>95</v>
      </c>
      <c r="B26" s="40" t="s">
        <v>26</v>
      </c>
      <c r="C26" s="13" t="s">
        <v>42</v>
      </c>
      <c r="D26" s="10">
        <v>1.6</v>
      </c>
      <c r="E26" s="4">
        <v>1</v>
      </c>
      <c r="F26" s="4">
        <v>2</v>
      </c>
      <c r="G26" s="3">
        <f t="shared" si="1"/>
        <v>3.2</v>
      </c>
      <c r="H26" s="4" t="s">
        <v>2</v>
      </c>
      <c r="I26" s="11">
        <v>2.5</v>
      </c>
      <c r="J26" s="14"/>
      <c r="K26" s="16">
        <v>0</v>
      </c>
      <c r="L26" s="51">
        <v>0.08</v>
      </c>
      <c r="M26" s="54">
        <f t="shared" si="0"/>
        <v>0</v>
      </c>
    </row>
    <row r="27" spans="1:13" s="1" customFormat="1" ht="20.100000000000001" customHeight="1" x14ac:dyDescent="0.2">
      <c r="A27" s="35" t="s">
        <v>96</v>
      </c>
      <c r="B27" s="40" t="s">
        <v>43</v>
      </c>
      <c r="C27" s="13" t="s">
        <v>23</v>
      </c>
      <c r="D27" s="10">
        <v>1.5</v>
      </c>
      <c r="E27" s="4">
        <v>0.84</v>
      </c>
      <c r="F27" s="4">
        <v>1</v>
      </c>
      <c r="G27" s="3">
        <f t="shared" si="1"/>
        <v>1.26</v>
      </c>
      <c r="H27" s="4" t="s">
        <v>2</v>
      </c>
      <c r="I27" s="11">
        <v>0.9</v>
      </c>
      <c r="J27" s="14"/>
      <c r="K27" s="16">
        <v>0</v>
      </c>
      <c r="L27" s="51">
        <v>0.08</v>
      </c>
      <c r="M27" s="54">
        <f t="shared" si="0"/>
        <v>0</v>
      </c>
    </row>
    <row r="28" spans="1:13" s="1" customFormat="1" ht="20.100000000000001" customHeight="1" x14ac:dyDescent="0.2">
      <c r="A28" s="35"/>
      <c r="B28" s="41"/>
      <c r="C28" s="13"/>
      <c r="D28" s="10">
        <v>1.6</v>
      </c>
      <c r="E28" s="4">
        <v>2</v>
      </c>
      <c r="F28" s="4">
        <v>1</v>
      </c>
      <c r="G28" s="3">
        <f t="shared" si="1"/>
        <v>3.2</v>
      </c>
      <c r="H28" s="4" t="s">
        <v>9</v>
      </c>
      <c r="I28" s="11">
        <v>2.1</v>
      </c>
      <c r="J28" s="14"/>
      <c r="K28" s="16">
        <v>0</v>
      </c>
      <c r="L28" s="51">
        <v>0.08</v>
      </c>
      <c r="M28" s="54">
        <f t="shared" si="0"/>
        <v>0</v>
      </c>
    </row>
    <row r="29" spans="1:13" s="1" customFormat="1" ht="20.100000000000001" customHeight="1" x14ac:dyDescent="0.2">
      <c r="A29" s="35" t="s">
        <v>97</v>
      </c>
      <c r="B29" s="40" t="s">
        <v>44</v>
      </c>
      <c r="C29" s="13" t="s">
        <v>45</v>
      </c>
      <c r="D29" s="10">
        <v>1.4</v>
      </c>
      <c r="E29" s="4">
        <v>1</v>
      </c>
      <c r="F29" s="4">
        <v>1</v>
      </c>
      <c r="G29" s="3">
        <f t="shared" si="1"/>
        <v>1.4</v>
      </c>
      <c r="H29" s="4" t="s">
        <v>2</v>
      </c>
      <c r="I29" s="11">
        <v>1.05</v>
      </c>
      <c r="J29" s="14"/>
      <c r="K29" s="16">
        <v>0</v>
      </c>
      <c r="L29" s="51">
        <v>0.08</v>
      </c>
      <c r="M29" s="54">
        <f t="shared" si="0"/>
        <v>0</v>
      </c>
    </row>
    <row r="30" spans="1:13" s="1" customFormat="1" ht="20.100000000000001" customHeight="1" x14ac:dyDescent="0.2">
      <c r="A30" s="35"/>
      <c r="B30" s="41"/>
      <c r="C30" s="13"/>
      <c r="D30" s="10">
        <v>1.4</v>
      </c>
      <c r="E30" s="4">
        <v>2</v>
      </c>
      <c r="F30" s="4">
        <v>1</v>
      </c>
      <c r="G30" s="3">
        <f t="shared" si="1"/>
        <v>2.8</v>
      </c>
      <c r="H30" s="4" t="s">
        <v>3</v>
      </c>
      <c r="I30" s="11">
        <v>2.0499999999999998</v>
      </c>
      <c r="J30" s="14"/>
      <c r="K30" s="16">
        <v>0</v>
      </c>
      <c r="L30" s="51">
        <v>0.08</v>
      </c>
      <c r="M30" s="54">
        <f t="shared" si="0"/>
        <v>0</v>
      </c>
    </row>
    <row r="31" spans="1:13" s="1" customFormat="1" ht="20.100000000000001" customHeight="1" x14ac:dyDescent="0.2">
      <c r="A31" s="35" t="s">
        <v>98</v>
      </c>
      <c r="B31" s="40" t="s">
        <v>47</v>
      </c>
      <c r="C31" s="13" t="s">
        <v>46</v>
      </c>
      <c r="D31" s="10">
        <v>1.6</v>
      </c>
      <c r="E31" s="4">
        <v>1.2</v>
      </c>
      <c r="F31" s="4">
        <v>5</v>
      </c>
      <c r="G31" s="3">
        <f t="shared" si="1"/>
        <v>9.6</v>
      </c>
      <c r="H31" s="4" t="s">
        <v>3</v>
      </c>
      <c r="I31" s="11">
        <v>6.5</v>
      </c>
      <c r="J31" s="14"/>
      <c r="K31" s="16">
        <v>0</v>
      </c>
      <c r="L31" s="51">
        <v>0.08</v>
      </c>
      <c r="M31" s="54">
        <f t="shared" si="0"/>
        <v>0</v>
      </c>
    </row>
    <row r="32" spans="1:13" s="1" customFormat="1" ht="20.100000000000001" customHeight="1" x14ac:dyDescent="0.2">
      <c r="A32" s="35"/>
      <c r="B32" s="41"/>
      <c r="C32" s="17"/>
      <c r="D32" s="10">
        <v>1.2</v>
      </c>
      <c r="E32" s="4">
        <v>0.75</v>
      </c>
      <c r="F32" s="4">
        <v>1</v>
      </c>
      <c r="G32" s="3">
        <f t="shared" si="1"/>
        <v>0.89999999999999991</v>
      </c>
      <c r="H32" s="4" t="s">
        <v>2</v>
      </c>
      <c r="I32" s="11">
        <v>0.85</v>
      </c>
      <c r="J32" s="14"/>
      <c r="K32" s="16">
        <v>0</v>
      </c>
      <c r="L32" s="51">
        <v>0.08</v>
      </c>
      <c r="M32" s="54">
        <f t="shared" si="0"/>
        <v>0</v>
      </c>
    </row>
    <row r="33" spans="1:13" s="1" customFormat="1" ht="20.100000000000001" customHeight="1" x14ac:dyDescent="0.2">
      <c r="A33" s="35"/>
      <c r="B33" s="41"/>
      <c r="C33" s="17"/>
      <c r="D33" s="10">
        <v>1.2</v>
      </c>
      <c r="E33" s="4">
        <v>1.55</v>
      </c>
      <c r="F33" s="4">
        <v>1</v>
      </c>
      <c r="G33" s="3">
        <f t="shared" si="1"/>
        <v>1.8599999999999999</v>
      </c>
      <c r="H33" s="4" t="s">
        <v>3</v>
      </c>
      <c r="I33" s="11">
        <v>1.65</v>
      </c>
      <c r="J33" s="14"/>
      <c r="K33" s="16">
        <v>0</v>
      </c>
      <c r="L33" s="51">
        <v>0.08</v>
      </c>
      <c r="M33" s="54">
        <f t="shared" si="0"/>
        <v>0</v>
      </c>
    </row>
    <row r="34" spans="1:13" s="1" customFormat="1" ht="20.100000000000001" customHeight="1" x14ac:dyDescent="0.2">
      <c r="A34" s="35"/>
      <c r="B34" s="41"/>
      <c r="C34" s="17"/>
      <c r="D34" s="10">
        <v>0.85</v>
      </c>
      <c r="E34" s="4">
        <v>0.7</v>
      </c>
      <c r="F34" s="4">
        <v>3</v>
      </c>
      <c r="G34" s="3">
        <f t="shared" si="1"/>
        <v>1.7849999999999999</v>
      </c>
      <c r="H34" s="4" t="s">
        <v>2</v>
      </c>
      <c r="I34" s="11">
        <v>2.7</v>
      </c>
      <c r="J34" s="14"/>
      <c r="K34" s="16">
        <v>0</v>
      </c>
      <c r="L34" s="51">
        <v>0.08</v>
      </c>
      <c r="M34" s="54">
        <f t="shared" si="0"/>
        <v>0</v>
      </c>
    </row>
    <row r="35" spans="1:13" s="1" customFormat="1" ht="20.100000000000001" customHeight="1" x14ac:dyDescent="0.2">
      <c r="A35" s="35" t="s">
        <v>108</v>
      </c>
      <c r="B35" s="40" t="s">
        <v>27</v>
      </c>
      <c r="C35" s="13" t="s">
        <v>11</v>
      </c>
      <c r="D35" s="10">
        <v>0.8</v>
      </c>
      <c r="E35" s="4">
        <v>0.74</v>
      </c>
      <c r="F35" s="4">
        <v>2</v>
      </c>
      <c r="G35" s="3">
        <f t="shared" si="1"/>
        <v>1.1839999999999999</v>
      </c>
      <c r="H35" s="4" t="s">
        <v>2</v>
      </c>
      <c r="I35" s="11">
        <v>1.8</v>
      </c>
      <c r="J35" s="93" t="s">
        <v>115</v>
      </c>
      <c r="K35" s="16">
        <v>0</v>
      </c>
      <c r="L35" s="51">
        <v>0.08</v>
      </c>
      <c r="M35" s="54">
        <f t="shared" si="0"/>
        <v>0</v>
      </c>
    </row>
    <row r="36" spans="1:13" s="1" customFormat="1" ht="20.100000000000001" customHeight="1" x14ac:dyDescent="0.2">
      <c r="A36" s="35"/>
      <c r="B36" s="41"/>
      <c r="C36" s="13" t="s">
        <v>12</v>
      </c>
      <c r="D36" s="10">
        <v>0.8</v>
      </c>
      <c r="E36" s="4">
        <v>0.74</v>
      </c>
      <c r="F36" s="4">
        <v>3</v>
      </c>
      <c r="G36" s="3">
        <f t="shared" si="1"/>
        <v>1.7759999999999998</v>
      </c>
      <c r="H36" s="4" t="s">
        <v>2</v>
      </c>
      <c r="I36" s="11">
        <v>2.7</v>
      </c>
      <c r="J36" s="94"/>
      <c r="K36" s="16">
        <v>0</v>
      </c>
      <c r="L36" s="51">
        <v>0.08</v>
      </c>
      <c r="M36" s="54">
        <f t="shared" si="0"/>
        <v>0</v>
      </c>
    </row>
    <row r="37" spans="1:13" s="1" customFormat="1" ht="20.100000000000001" customHeight="1" x14ac:dyDescent="0.2">
      <c r="A37" s="35" t="s">
        <v>99</v>
      </c>
      <c r="B37" s="40" t="s">
        <v>60</v>
      </c>
      <c r="C37" s="13" t="s">
        <v>65</v>
      </c>
      <c r="D37" s="10">
        <v>1.7</v>
      </c>
      <c r="E37" s="4">
        <v>1.06</v>
      </c>
      <c r="F37" s="4">
        <v>4</v>
      </c>
      <c r="G37" s="3">
        <f t="shared" si="1"/>
        <v>7.2080000000000002</v>
      </c>
      <c r="H37" s="4" t="s">
        <v>73</v>
      </c>
      <c r="I37" s="11">
        <v>5.4</v>
      </c>
      <c r="J37" s="14"/>
      <c r="K37" s="16">
        <v>0</v>
      </c>
      <c r="L37" s="51">
        <v>0.08</v>
      </c>
      <c r="M37" s="54">
        <f t="shared" si="0"/>
        <v>0</v>
      </c>
    </row>
    <row r="38" spans="1:13" s="1" customFormat="1" ht="20.100000000000001" customHeight="1" x14ac:dyDescent="0.2">
      <c r="A38" s="35" t="s">
        <v>100</v>
      </c>
      <c r="B38" s="40" t="s">
        <v>61</v>
      </c>
      <c r="C38" s="13" t="s">
        <v>66</v>
      </c>
      <c r="D38" s="10">
        <v>1.37</v>
      </c>
      <c r="E38" s="4">
        <v>2.12</v>
      </c>
      <c r="F38" s="4">
        <v>1</v>
      </c>
      <c r="G38" s="3">
        <f t="shared" si="1"/>
        <v>2.9044000000000003</v>
      </c>
      <c r="H38" s="4" t="s">
        <v>74</v>
      </c>
      <c r="I38" s="11" t="s">
        <v>58</v>
      </c>
      <c r="J38" s="14"/>
      <c r="K38" s="16">
        <v>0</v>
      </c>
      <c r="L38" s="51">
        <v>0.08</v>
      </c>
      <c r="M38" s="54">
        <f t="shared" si="0"/>
        <v>0</v>
      </c>
    </row>
    <row r="39" spans="1:13" s="1" customFormat="1" ht="21.75" customHeight="1" x14ac:dyDescent="0.2">
      <c r="A39" s="35" t="s">
        <v>101</v>
      </c>
      <c r="B39" s="40" t="s">
        <v>62</v>
      </c>
      <c r="C39" s="13" t="s">
        <v>109</v>
      </c>
      <c r="D39" s="10">
        <v>0.6</v>
      </c>
      <c r="E39" s="4">
        <v>0.5</v>
      </c>
      <c r="F39" s="4">
        <v>1</v>
      </c>
      <c r="G39" s="3">
        <f t="shared" si="1"/>
        <v>0.3</v>
      </c>
      <c r="H39" s="4"/>
      <c r="I39" s="11" t="s">
        <v>58</v>
      </c>
      <c r="J39" s="55" t="s">
        <v>116</v>
      </c>
      <c r="K39" s="16">
        <v>0</v>
      </c>
      <c r="L39" s="51">
        <v>0.08</v>
      </c>
      <c r="M39" s="54">
        <f t="shared" si="0"/>
        <v>0</v>
      </c>
    </row>
    <row r="40" spans="1:13" s="1" customFormat="1" ht="20.100000000000001" customHeight="1" x14ac:dyDescent="0.2">
      <c r="A40" s="35"/>
      <c r="B40" s="40"/>
      <c r="C40" s="13"/>
      <c r="D40" s="10">
        <v>1</v>
      </c>
      <c r="E40" s="4">
        <v>0.8</v>
      </c>
      <c r="F40" s="4">
        <v>1</v>
      </c>
      <c r="G40" s="3">
        <f t="shared" si="1"/>
        <v>0.8</v>
      </c>
      <c r="H40" s="4" t="s">
        <v>2</v>
      </c>
      <c r="I40" s="11">
        <v>0.9</v>
      </c>
      <c r="J40" s="14" t="s">
        <v>112</v>
      </c>
      <c r="K40" s="16">
        <v>0</v>
      </c>
      <c r="L40" s="51">
        <v>0.08</v>
      </c>
      <c r="M40" s="54">
        <f t="shared" si="0"/>
        <v>0</v>
      </c>
    </row>
    <row r="41" spans="1:13" s="1" customFormat="1" ht="20.100000000000001" customHeight="1" x14ac:dyDescent="0.2">
      <c r="A41" s="35" t="s">
        <v>102</v>
      </c>
      <c r="B41" s="40" t="s">
        <v>63</v>
      </c>
      <c r="C41" s="13" t="s">
        <v>67</v>
      </c>
      <c r="D41" s="10">
        <v>1.29</v>
      </c>
      <c r="E41" s="4">
        <v>1.1000000000000001</v>
      </c>
      <c r="F41" s="4">
        <v>1</v>
      </c>
      <c r="G41" s="3">
        <f t="shared" si="1"/>
        <v>1.4190000000000003</v>
      </c>
      <c r="H41" s="4" t="s">
        <v>3</v>
      </c>
      <c r="I41" s="11" t="s">
        <v>58</v>
      </c>
      <c r="J41" s="14"/>
      <c r="K41" s="16">
        <v>0</v>
      </c>
      <c r="L41" s="51">
        <v>0.08</v>
      </c>
      <c r="M41" s="54">
        <f t="shared" si="0"/>
        <v>0</v>
      </c>
    </row>
    <row r="42" spans="1:13" s="1" customFormat="1" ht="20.100000000000001" customHeight="1" x14ac:dyDescent="0.2">
      <c r="A42" s="35" t="s">
        <v>103</v>
      </c>
      <c r="B42" s="40" t="s">
        <v>28</v>
      </c>
      <c r="C42" s="13" t="s">
        <v>68</v>
      </c>
      <c r="D42" s="10">
        <v>1.54</v>
      </c>
      <c r="E42" s="4">
        <v>0.7</v>
      </c>
      <c r="F42" s="4">
        <v>1</v>
      </c>
      <c r="G42" s="3">
        <f t="shared" si="1"/>
        <v>1.0779999999999998</v>
      </c>
      <c r="H42" s="4" t="s">
        <v>16</v>
      </c>
      <c r="I42" s="77"/>
      <c r="J42" s="14"/>
      <c r="K42" s="16">
        <v>0</v>
      </c>
      <c r="L42" s="51">
        <v>0.08</v>
      </c>
      <c r="M42" s="54">
        <f t="shared" si="0"/>
        <v>0</v>
      </c>
    </row>
    <row r="43" spans="1:13" s="1" customFormat="1" ht="20.100000000000001" customHeight="1" x14ac:dyDescent="0.2">
      <c r="A43" s="35"/>
      <c r="B43" s="40"/>
      <c r="C43" s="13"/>
      <c r="D43" s="10">
        <v>1.58</v>
      </c>
      <c r="E43" s="4">
        <v>1.1000000000000001</v>
      </c>
      <c r="F43" s="4">
        <v>1</v>
      </c>
      <c r="G43" s="3">
        <f t="shared" si="1"/>
        <v>1.7380000000000002</v>
      </c>
      <c r="H43" s="4" t="s">
        <v>16</v>
      </c>
      <c r="I43" s="77"/>
      <c r="J43" s="14"/>
      <c r="K43" s="16">
        <v>0</v>
      </c>
      <c r="L43" s="51">
        <v>0.08</v>
      </c>
      <c r="M43" s="54">
        <f t="shared" si="0"/>
        <v>0</v>
      </c>
    </row>
    <row r="44" spans="1:13" s="1" customFormat="1" ht="20.100000000000001" customHeight="1" x14ac:dyDescent="0.2">
      <c r="A44" s="35" t="s">
        <v>104</v>
      </c>
      <c r="B44" s="33" t="s">
        <v>39</v>
      </c>
      <c r="C44" s="12" t="s">
        <v>69</v>
      </c>
      <c r="D44" s="15">
        <v>1.1399999999999999</v>
      </c>
      <c r="E44" s="5">
        <v>2.0499999999999998</v>
      </c>
      <c r="F44" s="5">
        <v>1</v>
      </c>
      <c r="G44" s="3">
        <f t="shared" si="1"/>
        <v>2.3369999999999997</v>
      </c>
      <c r="H44" s="5" t="s">
        <v>5</v>
      </c>
      <c r="I44" s="12">
        <v>2.2999999999999998</v>
      </c>
      <c r="J44" s="45"/>
      <c r="K44" s="16">
        <v>0</v>
      </c>
      <c r="L44" s="51">
        <v>0.08</v>
      </c>
      <c r="M44" s="54">
        <f t="shared" si="0"/>
        <v>0</v>
      </c>
    </row>
    <row r="45" spans="1:13" s="1" customFormat="1" ht="20.100000000000001" customHeight="1" x14ac:dyDescent="0.2">
      <c r="A45" s="35"/>
      <c r="B45" s="33"/>
      <c r="C45" s="12"/>
      <c r="D45" s="15">
        <v>1.1399999999999999</v>
      </c>
      <c r="E45" s="5">
        <v>1.47</v>
      </c>
      <c r="F45" s="5">
        <v>1</v>
      </c>
      <c r="G45" s="3">
        <f t="shared" si="1"/>
        <v>1.6757999999999997</v>
      </c>
      <c r="H45" s="5" t="s">
        <v>3</v>
      </c>
      <c r="I45" s="12">
        <v>1.65</v>
      </c>
      <c r="J45" s="45"/>
      <c r="K45" s="16">
        <v>0</v>
      </c>
      <c r="L45" s="51">
        <v>0.08</v>
      </c>
      <c r="M45" s="54">
        <f t="shared" si="0"/>
        <v>0</v>
      </c>
    </row>
    <row r="46" spans="1:13" s="1" customFormat="1" ht="20.100000000000001" customHeight="1" x14ac:dyDescent="0.2">
      <c r="A46" s="35" t="s">
        <v>105</v>
      </c>
      <c r="B46" s="33" t="s">
        <v>27</v>
      </c>
      <c r="C46" s="12" t="s">
        <v>70</v>
      </c>
      <c r="D46" s="15">
        <v>1.6</v>
      </c>
      <c r="E46" s="5">
        <v>1.5</v>
      </c>
      <c r="F46" s="5">
        <v>1</v>
      </c>
      <c r="G46" s="3">
        <f t="shared" si="1"/>
        <v>2.4000000000000004</v>
      </c>
      <c r="H46" s="5" t="s">
        <v>5</v>
      </c>
      <c r="I46" s="12">
        <v>1.7</v>
      </c>
      <c r="J46" s="45"/>
      <c r="K46" s="16">
        <v>0</v>
      </c>
      <c r="L46" s="51">
        <v>0.08</v>
      </c>
      <c r="M46" s="54">
        <f t="shared" si="0"/>
        <v>0</v>
      </c>
    </row>
    <row r="47" spans="1:13" s="1" customFormat="1" ht="20.100000000000001" customHeight="1" x14ac:dyDescent="0.2">
      <c r="A47" s="37" t="s">
        <v>106</v>
      </c>
      <c r="B47" s="42" t="s">
        <v>64</v>
      </c>
      <c r="C47" s="18" t="s">
        <v>71</v>
      </c>
      <c r="D47" s="19">
        <v>1.5</v>
      </c>
      <c r="E47" s="20">
        <v>1.1499999999999999</v>
      </c>
      <c r="F47" s="20">
        <v>2</v>
      </c>
      <c r="G47" s="3">
        <f t="shared" si="1"/>
        <v>3.4499999999999997</v>
      </c>
      <c r="H47" s="20" t="s">
        <v>73</v>
      </c>
      <c r="I47" s="18">
        <v>2.5</v>
      </c>
      <c r="J47" s="46"/>
      <c r="K47" s="16">
        <v>0</v>
      </c>
      <c r="L47" s="51">
        <v>0.08</v>
      </c>
      <c r="M47" s="54">
        <f t="shared" si="0"/>
        <v>0</v>
      </c>
    </row>
    <row r="48" spans="1:13" s="1" customFormat="1" ht="20.100000000000001" customHeight="1" x14ac:dyDescent="0.2">
      <c r="A48" s="35" t="s">
        <v>107</v>
      </c>
      <c r="B48" s="33" t="s">
        <v>27</v>
      </c>
      <c r="C48" s="12" t="s">
        <v>72</v>
      </c>
      <c r="D48" s="15">
        <v>1.62</v>
      </c>
      <c r="E48" s="5">
        <v>1.44</v>
      </c>
      <c r="F48" s="5">
        <v>3</v>
      </c>
      <c r="G48" s="3">
        <f t="shared" si="1"/>
        <v>6.9984000000000002</v>
      </c>
      <c r="H48" s="5" t="s">
        <v>3</v>
      </c>
      <c r="I48" s="12">
        <v>4.92</v>
      </c>
      <c r="J48" s="45"/>
      <c r="K48" s="16">
        <v>0</v>
      </c>
      <c r="L48" s="51">
        <v>0.08</v>
      </c>
      <c r="M48" s="54">
        <f t="shared" si="0"/>
        <v>0</v>
      </c>
    </row>
    <row r="49" spans="1:13" s="1" customFormat="1" ht="20.100000000000001" customHeight="1" x14ac:dyDescent="0.2">
      <c r="A49" s="35" t="s">
        <v>117</v>
      </c>
      <c r="B49" s="71" t="s">
        <v>44</v>
      </c>
      <c r="C49" s="12" t="s">
        <v>118</v>
      </c>
      <c r="D49" s="15">
        <v>1.38</v>
      </c>
      <c r="E49" s="5">
        <v>2</v>
      </c>
      <c r="F49" s="5">
        <v>1</v>
      </c>
      <c r="G49" s="3">
        <f t="shared" si="1"/>
        <v>2.76</v>
      </c>
      <c r="H49" s="5" t="s">
        <v>3</v>
      </c>
      <c r="I49" s="72">
        <v>2.1</v>
      </c>
      <c r="J49" s="45"/>
      <c r="K49" s="16">
        <v>0</v>
      </c>
      <c r="L49" s="51">
        <v>0.08</v>
      </c>
      <c r="M49" s="54">
        <f t="shared" si="0"/>
        <v>0</v>
      </c>
    </row>
    <row r="50" spans="1:13" s="1" customFormat="1" ht="20.100000000000001" customHeight="1" x14ac:dyDescent="0.2">
      <c r="A50" s="35" t="s">
        <v>119</v>
      </c>
      <c r="B50" s="71" t="s">
        <v>31</v>
      </c>
      <c r="C50" s="12" t="s">
        <v>120</v>
      </c>
      <c r="D50" s="15">
        <v>1.42</v>
      </c>
      <c r="E50" s="5">
        <v>0.86</v>
      </c>
      <c r="F50" s="5">
        <v>2</v>
      </c>
      <c r="G50" s="3">
        <f t="shared" si="1"/>
        <v>2.4423999999999997</v>
      </c>
      <c r="H50" s="5" t="s">
        <v>2</v>
      </c>
      <c r="I50" s="78"/>
      <c r="J50" s="45"/>
      <c r="K50" s="16">
        <v>0</v>
      </c>
      <c r="L50" s="51">
        <v>0.08</v>
      </c>
      <c r="M50" s="54">
        <f t="shared" si="0"/>
        <v>0</v>
      </c>
    </row>
    <row r="51" spans="1:13" s="1" customFormat="1" ht="20.100000000000001" customHeight="1" x14ac:dyDescent="0.2">
      <c r="A51" s="35" t="s">
        <v>121</v>
      </c>
      <c r="B51" s="71" t="s">
        <v>122</v>
      </c>
      <c r="C51" s="73" t="s">
        <v>123</v>
      </c>
      <c r="D51" s="15">
        <v>2.1</v>
      </c>
      <c r="E51" s="5">
        <v>1.5</v>
      </c>
      <c r="F51" s="5">
        <v>1</v>
      </c>
      <c r="G51" s="3">
        <f t="shared" si="1"/>
        <v>3.1500000000000004</v>
      </c>
      <c r="H51" s="5" t="s">
        <v>124</v>
      </c>
      <c r="I51" s="72">
        <v>1.6</v>
      </c>
      <c r="J51" s="45"/>
      <c r="K51" s="16">
        <v>0</v>
      </c>
      <c r="L51" s="51">
        <v>0.08</v>
      </c>
      <c r="M51" s="54">
        <f t="shared" si="0"/>
        <v>0</v>
      </c>
    </row>
    <row r="52" spans="1:13" s="1" customFormat="1" ht="20.100000000000001" customHeight="1" thickBot="1" x14ac:dyDescent="0.25">
      <c r="A52" s="28"/>
      <c r="B52" s="43"/>
      <c r="C52" s="70"/>
      <c r="D52" s="30">
        <v>2.1</v>
      </c>
      <c r="E52" s="31">
        <v>1.1000000000000001</v>
      </c>
      <c r="F52" s="31">
        <v>1</v>
      </c>
      <c r="G52" s="32">
        <f t="shared" si="1"/>
        <v>2.3100000000000005</v>
      </c>
      <c r="H52" s="31" t="s">
        <v>124</v>
      </c>
      <c r="I52" s="29">
        <v>1.2</v>
      </c>
      <c r="J52" s="47"/>
      <c r="K52" s="16">
        <v>0</v>
      </c>
      <c r="L52" s="51">
        <v>0.08</v>
      </c>
      <c r="M52" s="54">
        <f t="shared" si="0"/>
        <v>0</v>
      </c>
    </row>
    <row r="53" spans="1:13" ht="27.75" customHeight="1" thickBot="1" x14ac:dyDescent="0.25">
      <c r="A53" s="80" t="s">
        <v>57</v>
      </c>
      <c r="B53" s="81"/>
      <c r="C53" s="81"/>
      <c r="D53" s="81"/>
      <c r="E53" s="82"/>
      <c r="F53" s="64">
        <f>SUM(F4:F52)</f>
        <v>91</v>
      </c>
      <c r="G53" s="63">
        <f>SUM(G4:G52)</f>
        <v>148.30669999999998</v>
      </c>
      <c r="H53" s="66"/>
      <c r="I53" s="65">
        <f>SUM(I4:I52)</f>
        <v>98.170000000000016</v>
      </c>
      <c r="J53" s="67"/>
      <c r="K53" s="74">
        <f>SUM(K4:K52)</f>
        <v>0</v>
      </c>
      <c r="L53" s="68"/>
      <c r="M53" s="75">
        <f>SUM(M4:M52)</f>
        <v>0</v>
      </c>
    </row>
    <row r="54" spans="1:13" x14ac:dyDescent="0.2">
      <c r="A54" s="2"/>
      <c r="B54" s="9"/>
      <c r="C54" s="7"/>
      <c r="D54" s="6"/>
      <c r="E54" s="6"/>
      <c r="F54" s="6"/>
      <c r="G54" s="8"/>
      <c r="H54" s="6"/>
      <c r="I54" s="6"/>
      <c r="J54" s="6"/>
      <c r="K54" s="6"/>
      <c r="L54" s="6"/>
      <c r="M54" s="6"/>
    </row>
    <row r="55" spans="1:13" x14ac:dyDescent="0.2">
      <c r="A55" s="2"/>
      <c r="B55" s="79" t="s">
        <v>126</v>
      </c>
      <c r="C55" s="79"/>
      <c r="D55" s="79"/>
      <c r="E55" s="79"/>
      <c r="F55" s="6"/>
      <c r="G55" s="8"/>
      <c r="H55" s="6"/>
      <c r="I55" s="6"/>
      <c r="J55" s="6"/>
      <c r="K55" s="6"/>
      <c r="L55" s="6"/>
      <c r="M55" s="6"/>
    </row>
    <row r="56" spans="1:13" x14ac:dyDescent="0.2">
      <c r="A56" s="2"/>
      <c r="B56" s="79"/>
      <c r="C56" s="79"/>
      <c r="D56" s="79"/>
      <c r="E56" s="79"/>
      <c r="F56" s="6"/>
      <c r="G56" s="8"/>
      <c r="H56" s="6"/>
      <c r="I56" s="6"/>
      <c r="J56" s="6"/>
      <c r="K56" s="6"/>
      <c r="L56" s="6"/>
      <c r="M56" s="6"/>
    </row>
  </sheetData>
  <mergeCells count="7">
    <mergeCell ref="B55:E56"/>
    <mergeCell ref="A53:E53"/>
    <mergeCell ref="A2:M2"/>
    <mergeCell ref="A1:M1"/>
    <mergeCell ref="B3:C3"/>
    <mergeCell ref="J13:J14"/>
    <mergeCell ref="J35:J36"/>
  </mergeCells>
  <phoneticPr fontId="7" type="noConversion"/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MZBK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Marta Domasiewicz</cp:lastModifiedBy>
  <cp:lastPrinted>2024-06-13T08:57:24Z</cp:lastPrinted>
  <dcterms:created xsi:type="dcterms:W3CDTF">2005-10-26T09:09:29Z</dcterms:created>
  <dcterms:modified xsi:type="dcterms:W3CDTF">2024-06-13T08:59:00Z</dcterms:modified>
</cp:coreProperties>
</file>